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11520" tabRatio="803" activeTab="11"/>
  </bookViews>
  <sheets>
    <sheet name="3.1" sheetId="1" r:id="rId1"/>
    <sheet name="3.1.1" sheetId="2" r:id="rId2"/>
    <sheet name="3.2" sheetId="3" r:id="rId3"/>
    <sheet name="3.4" sheetId="4" r:id="rId4"/>
    <sheet name="4.1" sheetId="5" r:id="rId5"/>
    <sheet name="4.4" sheetId="6" r:id="rId6"/>
    <sheet name="4.5" sheetId="7" r:id="rId7"/>
    <sheet name="4.6" sheetId="8" r:id="rId8"/>
    <sheet name="5.1" sheetId="9" r:id="rId9"/>
    <sheet name="6.1" sheetId="10" r:id="rId10"/>
    <sheet name="6.2" sheetId="11" r:id="rId11"/>
    <sheet name="7.1" sheetId="12" r:id="rId12"/>
    <sheet name="7.2" sheetId="13" r:id="rId13"/>
    <sheet name="7.3" sheetId="14" r:id="rId14"/>
    <sheet name="7.4" sheetId="15" r:id="rId15"/>
    <sheet name="7.5" sheetId="16" r:id="rId16"/>
    <sheet name="7.6" sheetId="17" r:id="rId17"/>
    <sheet name="7.7" sheetId="18" r:id="rId18"/>
    <sheet name="8.1" sheetId="19" r:id="rId19"/>
    <sheet name="8.2" sheetId="20" r:id="rId20"/>
    <sheet name="8.3" sheetId="21" r:id="rId21"/>
    <sheet name="9.1" sheetId="22" r:id="rId22"/>
    <sheet name="10.1" sheetId="23" r:id="rId23"/>
    <sheet name="10.2" sheetId="24" r:id="rId24"/>
    <sheet name="11.1" sheetId="25" r:id="rId25"/>
    <sheet name="11.2" sheetId="26" r:id="rId26"/>
    <sheet name="11.3" sheetId="27" r:id="rId27"/>
    <sheet name="12" sheetId="28" r:id="rId28"/>
    <sheet name="12.1" sheetId="29" r:id="rId29"/>
    <sheet name="12.2" sheetId="30" r:id="rId30"/>
    <sheet name="12.3" sheetId="31" r:id="rId31"/>
    <sheet name="14" sheetId="32" r:id="rId32"/>
    <sheet name="15.1" sheetId="33" r:id="rId33"/>
    <sheet name="15.2" sheetId="34" r:id="rId34"/>
    <sheet name="15.3" sheetId="35" r:id="rId35"/>
  </sheets>
  <definedNames/>
  <calcPr fullCalcOnLoad="1"/>
</workbook>
</file>

<file path=xl/sharedStrings.xml><?xml version="1.0" encoding="utf-8"?>
<sst xmlns="http://schemas.openxmlformats.org/spreadsheetml/2006/main" count="1351" uniqueCount="715">
  <si>
    <t>Bakalářské studium</t>
  </si>
  <si>
    <t>Navazující magisterské studium</t>
  </si>
  <si>
    <t>Magisterské studium</t>
  </si>
  <si>
    <t>Doktorské studium</t>
  </si>
  <si>
    <t>CELKEM</t>
  </si>
  <si>
    <t>přírodní vědy a nauky</t>
  </si>
  <si>
    <t>21-39</t>
  </si>
  <si>
    <t>11-18</t>
  </si>
  <si>
    <t>KKOV</t>
  </si>
  <si>
    <t>Skupiny akreditovaných studijních programů</t>
  </si>
  <si>
    <t>technické vědy a nauky</t>
  </si>
  <si>
    <t>společenské vědy, nauky a služby</t>
  </si>
  <si>
    <t>ekonomie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</si>
  <si>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</si>
  <si>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</si>
  <si>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</si>
  <si>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</si>
  <si>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61,67,71-73</t>
  </si>
  <si>
    <t>P = prezenční</t>
  </si>
  <si>
    <t>K/D = kombinované / distanční</t>
  </si>
  <si>
    <t>P</t>
  </si>
  <si>
    <t>K/D</t>
  </si>
  <si>
    <t>Akreditované studijní programy (počty)</t>
  </si>
  <si>
    <t>Studijní programy v cizím jazyce (počty)</t>
  </si>
  <si>
    <t>Počátek realizace programu</t>
  </si>
  <si>
    <t>Popis organizace studia, včetně příjímání studentů a ukončení</t>
  </si>
  <si>
    <t>Typ programu (bakalářský, navazující magisterský, magisterský, doktorský)</t>
  </si>
  <si>
    <t>Délka studia (semestry)</t>
  </si>
  <si>
    <t>Akreditované studijní programy uskutečňované společně s jinou vysokou školou</t>
  </si>
  <si>
    <t>Název studijního programu 1</t>
  </si>
  <si>
    <t>Název studijního programu 2</t>
  </si>
  <si>
    <t>Partnerská vysoká škola</t>
  </si>
  <si>
    <t>Studenti v akreditovaných studijních programech (počty)</t>
  </si>
  <si>
    <t xml:space="preserve">Studenti ve věku nad 30 let </t>
  </si>
  <si>
    <t>Neúspěšní studenti v akreditovaných studijních programech (počty)</t>
  </si>
  <si>
    <t>Absolventi akreditovaných studijních programů (počty)</t>
  </si>
  <si>
    <t>% absolventů bakalářských studijních programů zapsaných v daném roce do navazujícího magisterského studia na téže vysoké škole</t>
  </si>
  <si>
    <t>PRŮMĚR za celou vysokou školu</t>
  </si>
  <si>
    <t>Počet přihlášek</t>
  </si>
  <si>
    <t>Počet přijatých</t>
  </si>
  <si>
    <t>Počet zapsaných ke studiu</t>
  </si>
  <si>
    <t>Zájem o studium na vysoké škole</t>
  </si>
  <si>
    <t>% z celkového počtu zapsaných do prvního ročníku v roce 2011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</si>
  <si>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</si>
  <si>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</si>
  <si>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</si>
  <si>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</si>
  <si>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</si>
  <si>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</si>
  <si>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</si>
  <si>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do 29 let</t>
  </si>
  <si>
    <t>Věková struktura akademických a vědeckých pracovníků (počty fyzických osob)</t>
  </si>
  <si>
    <t>30-39 let</t>
  </si>
  <si>
    <t>40-49 let</t>
  </si>
  <si>
    <t>50-59 let</t>
  </si>
  <si>
    <t>60-69 let</t>
  </si>
  <si>
    <t>nad 70 let</t>
  </si>
  <si>
    <t>Počty akademických pracovníků podle rozsahu pracovních úvazků a nejvyšší dosažené kvalifikace (počty fyzických osob)</t>
  </si>
  <si>
    <t>Rozsahy úvazků</t>
  </si>
  <si>
    <t>do 0,3</t>
  </si>
  <si>
    <t>do 0,5</t>
  </si>
  <si>
    <t>do 0,7</t>
  </si>
  <si>
    <t>do 1,0</t>
  </si>
  <si>
    <t>prof.</t>
  </si>
  <si>
    <t>doc.</t>
  </si>
  <si>
    <t>ostatní</t>
  </si>
  <si>
    <t>DrSc., CSc., Dr., Ph.D., Th.D.</t>
  </si>
  <si>
    <t>Nově jmenovaní docenti a profesoři (počty)</t>
  </si>
  <si>
    <t>Počet</t>
  </si>
  <si>
    <t>Věkový průměr nově jmenovaných</t>
  </si>
  <si>
    <t>Profesoři jmenovaní v roce 2011</t>
  </si>
  <si>
    <t>Docenti jmenovaní v roce 2011</t>
  </si>
  <si>
    <t>Počet kurzů</t>
  </si>
  <si>
    <t>Počet účastníků</t>
  </si>
  <si>
    <t>Kurzy orientované na pedagogické dovednosti</t>
  </si>
  <si>
    <t xml:space="preserve">Kurzy orientované na obecné dovednosti </t>
  </si>
  <si>
    <t>Kurzy odborné</t>
  </si>
  <si>
    <t>Stipendia studentům podle účelu stipendia (počty studentů)</t>
  </si>
  <si>
    <t>Účel stipendia</t>
  </si>
  <si>
    <t>Za vynikající výzkumné vývojové a inovační, umělecké nebo další tvůrčí výsledky přispívající k prohloubení znalostí</t>
  </si>
  <si>
    <t>Na podporu studia v zahraničí</t>
  </si>
  <si>
    <t>Počty studentů</t>
  </si>
  <si>
    <t>Prospěchová stipendia</t>
  </si>
  <si>
    <t>Sociální stipendia</t>
  </si>
  <si>
    <t>Mimořádná stipendia jiná</t>
  </si>
  <si>
    <t>Ubytovací stipendia</t>
  </si>
  <si>
    <t>Doktorandská stipendia</t>
  </si>
  <si>
    <t>Stipendia studentům podle účelu stipendia (finanční prostředky)</t>
  </si>
  <si>
    <t>Finanční prostředky v tis. Kč</t>
  </si>
  <si>
    <t>Ubytování, stravování</t>
  </si>
  <si>
    <t>Lůžková kapacita kolejí VŠ celková</t>
  </si>
  <si>
    <t>Počet lůžek v pronajatých zařízeních</t>
  </si>
  <si>
    <t>Počet podaných žádostí o ubytování k 31/12/2011</t>
  </si>
  <si>
    <t>Počet kladně vyřízených žádostí o ubytování k 31/12/2011</t>
  </si>
  <si>
    <t>Počet lůžkodnů v roce 2011</t>
  </si>
  <si>
    <t>Počet hlavních jídel vydaných v roce 2011 studentům</t>
  </si>
  <si>
    <t>Počet hlavních jídel vydaných v roce 2011 zaměstnancům vysoké školy</t>
  </si>
  <si>
    <t>Počet hlavních jídel vydaných v roce 2011 ostatním strávníkům</t>
  </si>
  <si>
    <t>Vysokoškolské knihovny</t>
  </si>
  <si>
    <t>Přírůstek knihovního fondu za rok</t>
  </si>
  <si>
    <t>Knihovní fond celkem</t>
  </si>
  <si>
    <t>Počet odebíraných titulů periodik:
- fyzicky
- elektronicky (odhad)*</t>
  </si>
  <si>
    <t>Kurzy celoživotního vzdělávání (CŽV) na vysoké škole (počty kurzů)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</si>
  <si>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</si>
  <si>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</si>
  <si>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</si>
  <si>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</si>
  <si>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</si>
  <si>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do 100 hod</t>
  </si>
  <si>
    <t>více</t>
  </si>
  <si>
    <t>Kurzy celoživotního vzdělávání (CŽV) na vysoké škole (počty účastníků)</t>
  </si>
  <si>
    <t>Vědecké konference (spolu)pořádané vysokou školou (počty)</t>
  </si>
  <si>
    <t>CELKOVÝ počet</t>
  </si>
  <si>
    <t>S mezinárodní účastí (z CELKEM)</t>
  </si>
  <si>
    <t>S počtem účastníků vyšším než 60 (z CELKEM)</t>
  </si>
  <si>
    <t>Počty osob</t>
  </si>
  <si>
    <t>Studijní obory, které mají ve své obsahové náplni povinné absolvování odborné praxe po dobu alespoň 1 měsíce (počty)</t>
  </si>
  <si>
    <t>Počty studijních oborů</t>
  </si>
  <si>
    <t>Zapojení vysoké školy do mezinárodních vzdělávacích programů</t>
  </si>
  <si>
    <t>Programy EU pro vzdělávání a přípravu na povolání</t>
  </si>
  <si>
    <t>Erasmus</t>
  </si>
  <si>
    <t>Comenius</t>
  </si>
  <si>
    <t>Leonardo</t>
  </si>
  <si>
    <t>Jean Monnet</t>
  </si>
  <si>
    <t>Erasmus Mundus</t>
  </si>
  <si>
    <t>Tempus</t>
  </si>
  <si>
    <t>Počet projektů</t>
  </si>
  <si>
    <t>Počet vyslaných ostatních pracovníků</t>
  </si>
  <si>
    <t>Počet přijatých ostatních pracovníků</t>
  </si>
  <si>
    <t>Dotace v tis. Kč</t>
  </si>
  <si>
    <t>Počet vyslaných studentů*</t>
  </si>
  <si>
    <t>Počet přijatých studentů**</t>
  </si>
  <si>
    <t>Počet vyslaných akademických pracovníků***</t>
  </si>
  <si>
    <t>Počet přijatých akademických pracovníků****</t>
  </si>
  <si>
    <t>Ceepus</t>
  </si>
  <si>
    <t>Aktion</t>
  </si>
  <si>
    <t>Rozvojové programy MŠMT</t>
  </si>
  <si>
    <t>Ostatní</t>
  </si>
  <si>
    <t>Zapojení vysoké školy do mezinárodních programů výzkumu a vývoje</t>
  </si>
  <si>
    <t>7. rámcový program EK</t>
  </si>
  <si>
    <t>Mobilita studentů a akademických pracovníků podle zemí</t>
  </si>
  <si>
    <t>Země</t>
  </si>
  <si>
    <t>Zapojení vysoké školy do operačních programů financovaných ze strukturálních fondů EU</t>
  </si>
  <si>
    <t>Projekt (číselné označení)</t>
  </si>
  <si>
    <t>Operační program</t>
  </si>
  <si>
    <t>Doba realizace (od-do)</t>
  </si>
  <si>
    <t>Program na podporu zvyšování kvality činnosti vysokých škol</t>
  </si>
  <si>
    <t>Program na podporu personálního rozvoje vysokých škol</t>
  </si>
  <si>
    <t>Program na rozvoj přístrojového vybavení a moderních technologií</t>
  </si>
  <si>
    <t>Program na podporu otevřenosti vysokých škol</t>
  </si>
  <si>
    <t>Zapojení vysoké školy do Rozvojových projektů MŠMT v roce 2011 (pouze veřejné vysoké školy)</t>
  </si>
  <si>
    <t>Program na podporu mezinárodní spolupráce v oblasti vysokoškolského vzdělávání</t>
  </si>
  <si>
    <t>Program na rozvoj podpory inkluzivního vzdělávání</t>
  </si>
  <si>
    <t>Program na podporu přípravy projektů do operačních programů</t>
  </si>
  <si>
    <t>Centralizované rozvojové projekty</t>
  </si>
  <si>
    <t>Decentralizované rozvojové projekty</t>
  </si>
  <si>
    <t>Program na podporu vzájemné spolupráce vysokých škol v oblastech</t>
  </si>
  <si>
    <t>Program na podporu mezinárodní spolupráce českých a zahraničních vysokých škol</t>
  </si>
  <si>
    <t>Program na podporu rozvoje krátkodobých mobilit studentů</t>
  </si>
  <si>
    <t>Program na podporu vzdělávání v oblasti zubního lékařství a technických a přírodovědných oborů (např. v souvislosti s rokem chemie zaměřených na chemii) a oborů pro přípravu učitelů (zejm. nekvalifikovaných)</t>
  </si>
  <si>
    <t>Program na podporu znevýhodněných osob při přijímaní a studiu na vysoké škole</t>
  </si>
  <si>
    <t>Program na podporu dalších aktivit vysokých škol</t>
  </si>
  <si>
    <t>Program na podporu aktivit vysokých škol prováděných na území hl. m. Prahy zaměřených na priority, které nejsou podporovány z Operačního programu Adaptabilita, ale jsou prioritami Operačního programu Vzdělávání pro konkurenceschopnost</t>
  </si>
  <si>
    <t>Počet přijatých projektů</t>
  </si>
  <si>
    <t>Poskytnuté finanční prostředky v tis. Kč</t>
  </si>
  <si>
    <t>Kapitálové</t>
  </si>
  <si>
    <t>Běžné</t>
  </si>
  <si>
    <t>Zapojení vysoké školy do Fondu rozvoje vysokých škol v roce 2011 (pouze pro veřejné vysoké školy)</t>
  </si>
  <si>
    <t>Tematický okruh</t>
  </si>
  <si>
    <t>A</t>
  </si>
  <si>
    <t>B</t>
  </si>
  <si>
    <t>C</t>
  </si>
  <si>
    <t>E</t>
  </si>
  <si>
    <t>F</t>
  </si>
  <si>
    <t>G</t>
  </si>
  <si>
    <t>Další</t>
  </si>
  <si>
    <t>Z toho Marie-Curie Actions</t>
  </si>
  <si>
    <t>Studenti navazujícího magisterského a doktorského studia, kteří absolvovali předchozí stupeň studia na jiné vysoké škole</t>
  </si>
  <si>
    <t>Skupina KKOV</t>
  </si>
  <si>
    <t xml:space="preserve">Průměrný evidenční počet přepočtených ostatních pracovníků UHK </t>
  </si>
  <si>
    <t>Technickohospodářští pracovníci a administrativní zaměstnanci</t>
  </si>
  <si>
    <t>Dělníci a pomocní zaměstnanci</t>
  </si>
  <si>
    <t>Přehled kurzů dalšího vzdělávání akademických pracovníků UHK*</t>
  </si>
  <si>
    <t>Bilaterální smlouvy UHK</t>
  </si>
  <si>
    <t>Univerzita</t>
  </si>
  <si>
    <t>Podepsaná</t>
  </si>
  <si>
    <t>Platnost</t>
  </si>
  <si>
    <t>Université Paris Ouest Nanterre La Défense</t>
  </si>
  <si>
    <t>Francie</t>
  </si>
  <si>
    <t>5 let</t>
  </si>
  <si>
    <t>University of Salento</t>
  </si>
  <si>
    <t>Itálie</t>
  </si>
  <si>
    <t>neuvedeno</t>
  </si>
  <si>
    <t xml:space="preserve">Riga Teacher Training and Educational Management Academy </t>
  </si>
  <si>
    <t>Lotyšsko</t>
  </si>
  <si>
    <t>neurčitá</t>
  </si>
  <si>
    <t>University of Agriculture in Krakow</t>
  </si>
  <si>
    <t>Polsko</t>
  </si>
  <si>
    <t>Wrocław University of Technology</t>
  </si>
  <si>
    <t>Opole University</t>
  </si>
  <si>
    <t>Pedagogical University of Cracow</t>
  </si>
  <si>
    <t>Academy of Business in Dąbrowa Górnicza</t>
  </si>
  <si>
    <t>University of Wrocław</t>
  </si>
  <si>
    <t>Institute of Physics Polish Academy of Sciences</t>
  </si>
  <si>
    <t>Slovensko</t>
  </si>
  <si>
    <t>Matej Bel University in Banská Bystrica</t>
  </si>
  <si>
    <t>University of Prešov in Prešov</t>
  </si>
  <si>
    <t>Argentina</t>
  </si>
  <si>
    <t>Faculty of Public Administration Sarajevo</t>
  </si>
  <si>
    <t>Bosna a Hercegovina</t>
  </si>
  <si>
    <t>University of Ghana</t>
  </si>
  <si>
    <t>Ghana</t>
  </si>
  <si>
    <t>Kapverdy</t>
  </si>
  <si>
    <t>Mexiko</t>
  </si>
  <si>
    <t>Peru</t>
  </si>
  <si>
    <t>Moscow State Pedagogical University</t>
  </si>
  <si>
    <t>Rusko</t>
  </si>
  <si>
    <t>National Sun Yat-sen University</t>
  </si>
  <si>
    <t>Taiwan</t>
  </si>
  <si>
    <t>Kao Yuan University</t>
  </si>
  <si>
    <t>3 roky/automatické prodloužení o 3 roky</t>
  </si>
  <si>
    <t>National Pingtung University of Education</t>
  </si>
  <si>
    <t>Wenzao Ursuline College of Languages</t>
  </si>
  <si>
    <t>National Taiwan University of Science and Technology</t>
  </si>
  <si>
    <t>Chang Jung Christian University</t>
  </si>
  <si>
    <t>National Dong Hwa University</t>
  </si>
  <si>
    <t>Suan Sunandha Rajabhat University</t>
  </si>
  <si>
    <t>Thajsko</t>
  </si>
  <si>
    <t>Kherson National Technical University</t>
  </si>
  <si>
    <t>Ukrajina</t>
  </si>
  <si>
    <t>Institute of Ecology Economy and Law (Kyiv)</t>
  </si>
  <si>
    <t>National Pedagogical Dragomanov University</t>
  </si>
  <si>
    <t>University of the Incarnate Word, Texas</t>
  </si>
  <si>
    <t>USA</t>
  </si>
  <si>
    <t>Norwich University</t>
  </si>
  <si>
    <t xml:space="preserve"> 3.3.2008, obnoveno 12.7.2010</t>
  </si>
  <si>
    <t>Venezuela</t>
  </si>
  <si>
    <t xml:space="preserve">Zastoupení UHK v reprezentaci českých vysokých škol (ČKR, RVŠ) v mezinárodních a profesních organizacích </t>
  </si>
  <si>
    <t xml:space="preserve">Organizace </t>
  </si>
  <si>
    <t>Stát</t>
  </si>
  <si>
    <t>Status</t>
  </si>
  <si>
    <t>ČR</t>
  </si>
  <si>
    <t>člen (UHK)</t>
  </si>
  <si>
    <t>CESNET</t>
  </si>
  <si>
    <t>ČADUV, Brno</t>
  </si>
  <si>
    <t>člen (PdF, FIM)</t>
  </si>
  <si>
    <t>ČSSI, Praha</t>
  </si>
  <si>
    <t>člen (FIM)</t>
  </si>
  <si>
    <t>Belgie</t>
  </si>
  <si>
    <t>EUNIS</t>
  </si>
  <si>
    <t>IASC, Princes Beatrixllan, Voorburg</t>
  </si>
  <si>
    <t>Nizozemsko</t>
  </si>
  <si>
    <t>IEEE, Institute of Electrical, New Jersey</t>
  </si>
  <si>
    <t>INTERSKI 2006, Praha</t>
  </si>
  <si>
    <t>HK NET</t>
  </si>
  <si>
    <t>člen (FIM, PdF)</t>
  </si>
  <si>
    <t>Hradecký IT klastr</t>
  </si>
  <si>
    <t>ČKR</t>
  </si>
  <si>
    <t>člen (UHK - rektor)</t>
  </si>
  <si>
    <t>Asociace děkanů PdF</t>
  </si>
  <si>
    <t>ČR a SR</t>
  </si>
  <si>
    <t>člen (PdF - děkan)</t>
  </si>
  <si>
    <t>Asociace děkanů FF</t>
  </si>
  <si>
    <t>člen (FF - děkan)</t>
  </si>
  <si>
    <t>RVŠ</t>
  </si>
  <si>
    <t>člen (zástupci UHK)</t>
  </si>
  <si>
    <r>
      <t>člen (UHK)</t>
    </r>
    <r>
      <rPr>
        <sz val="12"/>
        <color indexed="10"/>
        <rFont val="Calibri"/>
        <family val="2"/>
      </rPr>
      <t xml:space="preserve"> </t>
    </r>
  </si>
  <si>
    <t>Celková poskytnutá finanční částka *</t>
  </si>
  <si>
    <t>Finanční částka poskytnutá v roce 2011 **</t>
  </si>
  <si>
    <t>UHK jako žadatel projektů</t>
  </si>
  <si>
    <t>UHK jako partner projektů</t>
  </si>
  <si>
    <t>278                           3</t>
  </si>
  <si>
    <t>Filozofická fakulta</t>
  </si>
  <si>
    <t>Fakulta informatiky a managementu</t>
  </si>
  <si>
    <t>Pedagogická fakulta</t>
  </si>
  <si>
    <t>Přírodovědecká fakulta</t>
  </si>
  <si>
    <t>Ústav sociální práce UHK</t>
  </si>
  <si>
    <t>Ústav sociální práce</t>
  </si>
  <si>
    <t>Podpora rozvoje evropanství (CZ.1.07/1.2.01/02.0005 ) – 4205/01</t>
  </si>
  <si>
    <t>OP VK</t>
  </si>
  <si>
    <t>1. 9. 2009 – 31. 7. 2011</t>
  </si>
  <si>
    <t xml:space="preserve">1.2 – Rovné příležitosti dětí a žáků, včetně dětí a žáků se speciálními vzdělávacími potřebami </t>
  </si>
  <si>
    <t>Zavedení nových vyučovacích metod ve výuce pravěku, starověku a středověku v rámci implementace  RVP na školách v Královéhradeckém kraji (CZ.01.07/1.1.05/01.0026) – 4201/09</t>
  </si>
  <si>
    <t>1. 12. 2008 – 30. 11. 2011</t>
  </si>
  <si>
    <t>1.1 – Zvyšování kvality ve vzdělávání</t>
  </si>
  <si>
    <t>Zlepšení podmínek pro výuku technických oborů včetně zvýšení motivace žáků ke vzdělávání se v těchto oborech (CZ.1.07/1.1.05/02.0043) – 4207/01</t>
  </si>
  <si>
    <t>1. 8. 2009 – 31. 1. 2012</t>
  </si>
  <si>
    <t>Média a multimédia v pedagogické praxi (CZ.1.07/1.3.01/02.0002) – 4203/09</t>
  </si>
  <si>
    <t>1.3 – Další vzdělávání pracovníků škol a školských zařízení</t>
  </si>
  <si>
    <t>Zkvalitňování vzdělávání žáků se speciálními vzdělávacími potřebami v Královéhradeckém kraji (CZ.1.07/1.2.01/01.0003 ) – 4201/01</t>
  </si>
  <si>
    <t>1. 1. 2009 – 31. 12. 2011</t>
  </si>
  <si>
    <t>Inovace studijních programů Filozofické fakulty UHK (CZ.1.07/2.2.00/07.0342) – 4201/03</t>
  </si>
  <si>
    <t>12. 5. 2009 – 11. 1. 2012</t>
  </si>
  <si>
    <t>2.2 – Vysokoškolské vzdělávání</t>
  </si>
  <si>
    <t>Vzdělávání pro personální zabezpečení výzkumu a vývoje (CZ.1.07/2.3.00/09.0044) – 4202/09</t>
  </si>
  <si>
    <t>15. 6. 2009 – 14. 6. 2012</t>
  </si>
  <si>
    <t>2.3 – Lidské zdroje ve výzkumu a vývoji</t>
  </si>
  <si>
    <t>Interdisciplinární centrum pro studium jazyka, mysli a společnosti (LMS) (CZ.1.07/2.3.00/09.0003) – 4204/09</t>
  </si>
  <si>
    <t>1. 9. 2009 – 31. 8. 2012</t>
  </si>
  <si>
    <t>Moderní učitel dějepisu a společenských věd (CZ.1.07/1.3.00/14.0043) – 4202/03</t>
  </si>
  <si>
    <t>5. 3. 2010 – 31. 1. 2013</t>
  </si>
  <si>
    <t>Zvýšení kvality jazykového vzdělávání v systému počátečního školství (CZ.1.07/1.1.00/14.0250) – 4210/01</t>
  </si>
  <si>
    <t>11. 10. 2010 – 30. 9. 2013</t>
  </si>
  <si>
    <t>Zvýšení kvality výuky Výchovy k občanství na školách v souladu s RVP (CZ.1.07/1.1.00/14.0251) – 4203/03</t>
  </si>
  <si>
    <t>1. 10. 2010 – 30. 9. 2013</t>
  </si>
  <si>
    <t>Inovace studijních programů FIM UHK pro znalostní ekonomiku (CZ.1.07/2.2.00/15.0012) – 4203/02</t>
  </si>
  <si>
    <t>1. 9. 2011 – 30. 9. 2014</t>
  </si>
  <si>
    <t>Vzdělávání pro konkurenceschopnost na Univerzitě HK (CZ.1.07/2.2.00/15.0013) – 4205/09</t>
  </si>
  <si>
    <t>Inovace výuky matematiky v technickém a ekonomickém vzdělávání s cílem snížení studijní neúspěšnosti (CZ.1.07/2.2.00/15.0016) – 4204/02</t>
  </si>
  <si>
    <t>Rozvoj klíčových kompetencí studentů sociální práce očima potenciálních zaměstnavatelů (CZ.1.07/2.2.00/15.0015) – 4206/09</t>
  </si>
  <si>
    <t>1. 10. 2010 – 1. 2. 2013</t>
  </si>
  <si>
    <t>Inovace doktorského studijního programu ICT ve vzdělávání (CZ.1.07/2.2.00/18.0005) – 4211/01</t>
  </si>
  <si>
    <t>1. 1. 2011 – 31. 12. 2013</t>
  </si>
  <si>
    <t>Rozvoj ICT kompetencí v dalším vzdělávání dospělých (CZ.1.07/3.2.10/02.0010) – 4205/02</t>
  </si>
  <si>
    <t>1. 6. 2011 – 31. 3. 2012</t>
  </si>
  <si>
    <t>3.2 – Podpora nabídky dalšího vzdělávání</t>
  </si>
  <si>
    <t>Informační, kognitivní a interdisciplinární podpora výzkumu (CZ.1.07/2.3.00/20.0001) – 4206/02</t>
  </si>
  <si>
    <t>1. 3. 2011 – 28. 2. 2014</t>
  </si>
  <si>
    <t>Praxe a stáže se v klastru k cestování váže (CZ.1.07/2.4.00/17.0002) – 4209/02</t>
  </si>
  <si>
    <t>1. 6. 2011 – 30. 5. 2014</t>
  </si>
  <si>
    <t>2.4 – Partnerství a sítě</t>
  </si>
  <si>
    <t>Sportovní management blíže praxi (CZ.1.07/2.4.00/17.0001) – 4210/02</t>
  </si>
  <si>
    <t>1. 5. 2011 – 30. 4. 2014</t>
  </si>
  <si>
    <t>Královéhradecká inovační síť (CZ.1.07/2.4.00/17.0139) – 4209/09</t>
  </si>
  <si>
    <t>1. 6. 2011 – 31. 5. 2014</t>
  </si>
  <si>
    <t>Rozvoj kompetencí pracovníků  škol a školských zařízení ve výchově ke zdraví a zdravému pohybu (CZ.1.07/1.3.01/04.0009) – 4212/09</t>
  </si>
  <si>
    <t>1. 12. 2011 – 31. 12. 2012</t>
  </si>
  <si>
    <t>Full Cost UHK (CZ.1.07/2.4.00/16.0008) – 4211/09</t>
  </si>
  <si>
    <t>1. 10. 2011 – 30. 9. 2014</t>
  </si>
  <si>
    <t>Inovace studijních programů sociální politika a sociální práce na UHK s ohledem na potřeby trhu práce (CZ.1.07/2.2.00/28.0127) – 4201/05</t>
  </si>
  <si>
    <t>1. 12. 2011 – 30. 11. 2014</t>
  </si>
  <si>
    <t>Inovace a internacionalizace profesní přípravy pedagogů v 21. století (CZ.1.07/2.2.00/28.0105) – 4214/01</t>
  </si>
  <si>
    <t>Rozvoj a podpora multidisciplinárního vědecko výzkumného týmu pro studium současné rodiny na UHK (CZ.1.07/2.3.00/20.0209) – 4202/05</t>
  </si>
  <si>
    <t>1. 11. 2011 – 31. 10. 2014</t>
  </si>
  <si>
    <t>Finanční částka poskytnutá v roce 2011 pro UHK jako partnera</t>
  </si>
  <si>
    <t>Moderní a efektivní středoškolský pedagog (CZ.1.07/1.3.12/01.0004 )</t>
  </si>
  <si>
    <t>1. 2. 2009 – 31. 1. 2011</t>
  </si>
  <si>
    <t>Konstruktivismus v praxi vysokých škol (CZ.1.07/2.2.00/07.0261) – 4202/02</t>
  </si>
  <si>
    <t>1. 5. 2009 – 30. 4. 2011</t>
  </si>
  <si>
    <t>Kvalitním vzděláváním dětí a žáků se speciálními vzdělávacími potřebami  k společenské integraci a pracovnímu uplatnění (CZ.1.07/1.2.01/02.0021 ) – 4209/01</t>
  </si>
  <si>
    <t>1. 9. 2009 – 30. 6. 2011</t>
  </si>
  <si>
    <t>Řemeslo má zlaté dno a čisté ruce (CZ.1.07/1.1.05/01.0003)</t>
  </si>
  <si>
    <t>1. 1. 2009 – 30. 12. 2011</t>
  </si>
  <si>
    <t>Cizí jazyky logicky a činnostně pro technické obory SŠ až k maturitě (CZ.1.07/1.1.05/01.0010)</t>
  </si>
  <si>
    <t>Vytvoření systému nominace a identifikace dětí a žáků s mimořádnými nadáním a modulu optimalizace uspokojování jejich specifických vzdělávacích potřeb zvyšováním kompetencí pedagogických pracovníků a pracovnic MŠ a ZŠ (CZ.1.07/1.2.01/02.0006) – 4203/01</t>
  </si>
  <si>
    <t>Zvyšování kvality vzdělávání učitelů přírodovědných předmětů (CZ.1.07/2.2.00/07.0074)</t>
  </si>
  <si>
    <t>1. 3. 2009 – 30. 4. 2012</t>
  </si>
  <si>
    <t>Komplexní inovace oboru cestovní ruch na vysoké škole polytechnické Jihlava (CZ.1.07/2.2.00/07.0341) – 4201/02</t>
  </si>
  <si>
    <t>1. 6. 2009 – 31. 5. 2012</t>
  </si>
  <si>
    <t>Společně to dokážeme - program pedagogické intervence pro děti ze sociokulturně znevýhodněného prostředí a jejich učitele (CZ.1.07/1.2.00/08.0105) – 4202/01</t>
  </si>
  <si>
    <t>1. 7. 2009 – 28. 2. 2012</t>
  </si>
  <si>
    <t>Síť metodických , vzdělávacích a informačních center pro ICT koordinátory a podporu ICT (CZ.1.07/1.3.00/14.0051) – 4206/01</t>
  </si>
  <si>
    <t>1. 4. 2010 – 31. 3. 2013</t>
  </si>
  <si>
    <t>Inovace výuky bakalářského studia v regionech (CZ.1.07/2.2.00/15.0479) – 4207/02</t>
  </si>
  <si>
    <t>1. 9. 2010 – 31. 8. 2013</t>
  </si>
  <si>
    <t>Vzdělávání manažerů neziskových organizací v Královéhradeckém kraji (CZ.1.07/3.2.10/02.0042) – 4207/09</t>
  </si>
  <si>
    <t>1. 3. 2011 – 31. 8. 2013</t>
  </si>
  <si>
    <t>Meziregionální partnerství pro konkurenceschopnost v IT (CZ.1.07/2.4.00/17.0120) – 4208/02</t>
  </si>
  <si>
    <t>1. 2. 2011 – 31. 1. 2014</t>
  </si>
  <si>
    <t>Transfer znalostí a technologií- rozšíření evropského vzdělávacího modulu "Technology Transfer Manager"na další regiony ČR (CZ.1.07/2.4.00/17.0005) – 4212/02</t>
  </si>
  <si>
    <t>SPolupráce, INovace a NET working vědeckotechnických parků a vysokých škol (CZ.1.07/2.4.00/17.0094) – 4210/09</t>
  </si>
  <si>
    <t>Centrum pro inovace v biomedicíně (CZ.1.07/2.4.00/17.0115) – 4211/02</t>
  </si>
  <si>
    <t>2. 5. 2011 – 30. 4. 2014</t>
  </si>
  <si>
    <t>Online lektorství anglického jazyka pro ZŠ (CZ.1.07/1.1.05/04.0027) – 4214/02</t>
  </si>
  <si>
    <t>1. 9. 2011 – 31. 12. 2012</t>
  </si>
  <si>
    <t>Výuka uměleckých předmětů laboratorní metodou (CZ.1.07/1.1.05/04.0017) – 4212/01</t>
  </si>
  <si>
    <t>National University of the Northeast</t>
  </si>
  <si>
    <t>2008</t>
  </si>
  <si>
    <t>Jean Piaget University of Cape Verde</t>
  </si>
  <si>
    <t>Monterrey Institute of Technology and Higher Education, Campus Queretaro</t>
  </si>
  <si>
    <t>National Autonomous University of Mexico</t>
  </si>
  <si>
    <t>National University of San Cristóbal de Huamanga</t>
  </si>
  <si>
    <t>The Pontifical Catholic University of Peru, Lima</t>
  </si>
  <si>
    <t xml:space="preserve">College of Management in Wroclaw </t>
  </si>
  <si>
    <t>Moscow Automobile And Road Construction State Technical University (MADI)</t>
  </si>
  <si>
    <t>Constantine the Philosopher University in Nitra</t>
  </si>
  <si>
    <t>29.5.2009, obnoveno 14.3.2011</t>
  </si>
  <si>
    <t>5 let/automatické prodloužení o 5 let</t>
  </si>
  <si>
    <t>Georgia College &amp; State University</t>
  </si>
  <si>
    <t>1 rok/automatické prodloužení vždy o rok</t>
  </si>
  <si>
    <t>University of the Andes, Mérida, Venezuela</t>
  </si>
  <si>
    <t>Grundtvig</t>
  </si>
  <si>
    <t>Poznámka:</t>
  </si>
  <si>
    <t>Erasmus: zahrnuje projekt mobilit a intenzivní program na PdF. Dotace na mobility Erasmus zahrnuje zdroje MŠMT i EU.</t>
  </si>
  <si>
    <t>Comenius: zahrnuje program Comenius-pracovní stáže.</t>
  </si>
  <si>
    <t>Rozvojové programy: zahrnuje vysílání studentů v rámci kvót AIA.</t>
  </si>
  <si>
    <t>Ostatní: zahrnuje program EEA GRANTS - krátkodobé zahraniční pobyty akademických pracovníků a program DAAD.</t>
  </si>
  <si>
    <t>Austrálie</t>
  </si>
  <si>
    <t>Ázerbájdžán</t>
  </si>
  <si>
    <t>Bělorusko</t>
  </si>
  <si>
    <t>Brazílie</t>
  </si>
  <si>
    <t>Bulharsko</t>
  </si>
  <si>
    <t>Dánsko</t>
  </si>
  <si>
    <t>Estonsko</t>
  </si>
  <si>
    <t>Finsko</t>
  </si>
  <si>
    <t>Chorvatsko</t>
  </si>
  <si>
    <t>Irsko</t>
  </si>
  <si>
    <t>Island</t>
  </si>
  <si>
    <t>Izrael</t>
  </si>
  <si>
    <t>Kambodža</t>
  </si>
  <si>
    <t>Korejská republika</t>
  </si>
  <si>
    <t>Kypr</t>
  </si>
  <si>
    <t>Litva</t>
  </si>
  <si>
    <t>Maďarsko</t>
  </si>
  <si>
    <t>Malta</t>
  </si>
  <si>
    <t>Německo</t>
  </si>
  <si>
    <t>Nizozemí</t>
  </si>
  <si>
    <t>Norsko</t>
  </si>
  <si>
    <t>Portugalsko</t>
  </si>
  <si>
    <t>Rakousko</t>
  </si>
  <si>
    <t>Řecko</t>
  </si>
  <si>
    <t>Slovinsko</t>
  </si>
  <si>
    <t>Španělsko</t>
  </si>
  <si>
    <t>Švédsko</t>
  </si>
  <si>
    <t>Tchaj-wan</t>
  </si>
  <si>
    <t>Turecko</t>
  </si>
  <si>
    <t>VB</t>
  </si>
  <si>
    <t>Grundtvig - pobyty vyslaných studentů trvaly 5 dní (4x Belgie, 4x Itálie)</t>
  </si>
  <si>
    <t>Intenzivní programy - pobyty přijíždějících studentů trvaly 14 dní (10x Německo, 10x Polsko)</t>
  </si>
  <si>
    <t>Přípravná návštěva Erasmus - pobyty ve Francii trvaly 4 dny - 1x vyslaný akademický pracovník + 1x vyslaný administrativní pracovník</t>
  </si>
  <si>
    <t>Asociace vzdělavatelů v sociální práci</t>
  </si>
  <si>
    <t>Systémové inženýrství a informatika</t>
  </si>
  <si>
    <t>P6209</t>
  </si>
  <si>
    <t>Univerzita Pardubice, Technická univerzita Liberec</t>
  </si>
  <si>
    <t>doktorský</t>
  </si>
  <si>
    <t>Studijní program je dělen na tři obory, každý z nich je zabezpečován jednou z participujících organizací.  FIM UHK garantuje obor Informační a znalostní management. Na předmětech společného základu se podílejí odborníci všech tří fakult. Přijímací řízení probíhá na fakultě organizujícíc příslušný obor. Závěrečné zkoušky a obhajoba disertační práce probíhá před komisí sestavovanou příslušnou oborovou radou.</t>
  </si>
  <si>
    <t>Aplikovaná informatika</t>
  </si>
  <si>
    <t>P1802</t>
  </si>
  <si>
    <t>Univerzita Pardubice</t>
  </si>
  <si>
    <t>Na předmětech společného základu se podílejí odborníci obou fakult. Přijímací řízení je organizováno společně oběma fakultami. Závěrečné zkoušky a obhajoby disertačních prací probíhá před zkušební komisí sestavenou oborovou radou programu.</t>
  </si>
  <si>
    <t>ACM, New York</t>
  </si>
  <si>
    <t>Specializace v pedagogice</t>
  </si>
  <si>
    <t>7507V (obor 7507V066)</t>
  </si>
  <si>
    <t>Jihočeská univerzita v Českých Budějovicích, Ostravská univerzita v Ostravě, Zápoadočeská univerzita v Plzni</t>
  </si>
  <si>
    <t>Studium na každé fakultě je organizováno zcela samostatně s vlastní oborovou radou a garantem oboru. Kromě toho je splečnou oborovou radou koordinována činnost jednotlivých fakult, a to včetně přijímacích řízení, odborných seminářů doktorandů, doktorských zkoušek a obhajob disertačních prací. Ve všech zkušebních komisích jsou přítomni zástupci zbývajících fakult.</t>
  </si>
  <si>
    <t>7507V (obor 7501V026)</t>
  </si>
  <si>
    <t>Ostravská univerzita v Ostravě, Západočeská univerzita v Plzni</t>
  </si>
  <si>
    <t>Studium na každé fakultě je organizováno smostatně, ale pod gescí společné oborové rady. Jsou pořádány pravidelné odborné semináře doktorandů. Ve všech zkušebních komisích jsou přítomni zástupci všech spolupracujících fakult, a to jak v rámci přijímacího řízení, tak u doktorských zkoušek i obhajob disertačních prací.</t>
  </si>
  <si>
    <t>člen (ÚSP)</t>
  </si>
  <si>
    <t>UHK</t>
  </si>
  <si>
    <t xml:space="preserve">Další: V rámci programu Lifelong Learning Programme je na UHK projekt "CICE-Children´s Identity and Citizenship in Europe" a "E-PLOT: Persuasive Learning Objects and Technologies". </t>
  </si>
  <si>
    <t>Asociace univerzit třetího věku (U3V)</t>
  </si>
  <si>
    <t>ECCE, Koblenz</t>
  </si>
  <si>
    <t>Asociace na ochranu ekonomických zájmů Evropské unie</t>
  </si>
  <si>
    <t>Vědecká rada ministra práce a sociálních věcí pro sociální práci</t>
  </si>
  <si>
    <t>Podpořená oblast</t>
  </si>
  <si>
    <t>Poznámky:</t>
  </si>
  <si>
    <t>* Jde o nasmlouvanou částku s poskytovatelem</t>
  </si>
  <si>
    <t>** Částka včetně případného příspěvku pro partnery projektu</t>
  </si>
  <si>
    <t>člen (UHK - kvestor)</t>
  </si>
  <si>
    <t>APUA, Praha</t>
  </si>
  <si>
    <t>VUA, Nitra</t>
  </si>
  <si>
    <t>SR</t>
  </si>
  <si>
    <t>Dean Secretariat, Brussels</t>
  </si>
  <si>
    <t>Pozn.: Jedná se o odborníky ve výuce mimo odborné vedení praxí</t>
  </si>
  <si>
    <t xml:space="preserve"> </t>
  </si>
  <si>
    <t>člen (PdF)</t>
  </si>
  <si>
    <t>Studijní programy a obory k 31. 12. 2011</t>
  </si>
  <si>
    <t>1800 Univerzita Hradec Králové</t>
  </si>
  <si>
    <t>studijní obory</t>
  </si>
  <si>
    <t>18440 Pedagogická fakulta</t>
  </si>
  <si>
    <t>B6731 Sociální politika a sociální práce</t>
  </si>
  <si>
    <t>B7202 Mediální a komunikační studia</t>
  </si>
  <si>
    <t>B7310 Filologie</t>
  </si>
  <si>
    <t>B7505 Vychovatelství</t>
  </si>
  <si>
    <t>B7506 Speciální pedagogika</t>
  </si>
  <si>
    <t>B7507 Specializace v pedagogice</t>
  </si>
  <si>
    <t>M7503 Učitelství pro základní školy</t>
  </si>
  <si>
    <t>M7504 Učitelství pro střední školy</t>
  </si>
  <si>
    <t>M7505 Vychovatelství</t>
  </si>
  <si>
    <t>N7503 Učitelství pro základní školy</t>
  </si>
  <si>
    <t>N7504 Učitelství pro střední školy</t>
  </si>
  <si>
    <t>N7506 Speciální pedagogika</t>
  </si>
  <si>
    <t>N7507 Specializace v pedagogice</t>
  </si>
  <si>
    <t>N7531 Předškolní a mimoškolní pedagogika</t>
  </si>
  <si>
    <t>P7507 Specializace v pedagogice</t>
  </si>
  <si>
    <t>18450 Fakulta informatiky a managementu</t>
  </si>
  <si>
    <t>B1802 Aplikovaná informatika</t>
  </si>
  <si>
    <t>B6208 Ekonomika a management</t>
  </si>
  <si>
    <t>Finanční management</t>
  </si>
  <si>
    <t>Management cestovního ruchu</t>
  </si>
  <si>
    <t>Sportovní management</t>
  </si>
  <si>
    <t>B6209 Systémové inženýrství a informatika</t>
  </si>
  <si>
    <t>Informační management</t>
  </si>
  <si>
    <t>M6209 Systémové inženýrství a informatika</t>
  </si>
  <si>
    <t>N1802 Aplikovaná informatika</t>
  </si>
  <si>
    <t>N6209 Systémové inženýrství a informatika</t>
  </si>
  <si>
    <t>P1802 Aplikovaná informatika</t>
  </si>
  <si>
    <t>P6209 Systémové inženýrství a informatika</t>
  </si>
  <si>
    <t>Informační a znalostní management</t>
  </si>
  <si>
    <t>18460 Filozofická fakulta</t>
  </si>
  <si>
    <t>B3928 Technická podpora humanitních věd</t>
  </si>
  <si>
    <t xml:space="preserve">Počítačová podpora v archivnictví </t>
  </si>
  <si>
    <t>Počítačová podpora v archeologii</t>
  </si>
  <si>
    <t>B6101 Filozofie</t>
  </si>
  <si>
    <t>Filozofie a společenské vědy</t>
  </si>
  <si>
    <t>B6701 Politologie</t>
  </si>
  <si>
    <t>Politologie</t>
  </si>
  <si>
    <t>B6703 Sociologie</t>
  </si>
  <si>
    <t>Sociologie obecná a empirická</t>
  </si>
  <si>
    <t>B7105 Historické vědy</t>
  </si>
  <si>
    <t>Archeologie</t>
  </si>
  <si>
    <t>Archivnictví-historie</t>
  </si>
  <si>
    <t>Prezentace a ochrana kulturního dědictví</t>
  </si>
  <si>
    <t>N6101 Filozofie</t>
  </si>
  <si>
    <t>Filozofie</t>
  </si>
  <si>
    <t>N6701 Politologie</t>
  </si>
  <si>
    <t>Politolgie - africká studia</t>
  </si>
  <si>
    <t>Politologie - latinskoamerická studia</t>
  </si>
  <si>
    <t>N7105 Historické vědy</t>
  </si>
  <si>
    <t>Historie</t>
  </si>
  <si>
    <t>P6701 Politologie</t>
  </si>
  <si>
    <t>Africká studia</t>
  </si>
  <si>
    <t>Latinskoamerická studia</t>
  </si>
  <si>
    <t>P7105 Historické vědy</t>
  </si>
  <si>
    <t>České a československé dějiny</t>
  </si>
  <si>
    <t>18470 Přírodovědecká fakulta</t>
  </si>
  <si>
    <t>B1101 Matematika</t>
  </si>
  <si>
    <t>B1103 Aplikovaná matematika</t>
  </si>
  <si>
    <t>B1501 Biologie</t>
  </si>
  <si>
    <t>B1701 Fyzika</t>
  </si>
  <si>
    <t>N1101 Matematika</t>
  </si>
  <si>
    <t>N1501 Biologie</t>
  </si>
  <si>
    <t>N1701 Fyzika</t>
  </si>
  <si>
    <t>18900 Celoškolská pracoviště (studium mimo fakulty)</t>
  </si>
  <si>
    <t>Sociální práce</t>
  </si>
  <si>
    <t>Sociální a charitativní práce</t>
  </si>
  <si>
    <t>Sociální práce ve veřejné správě</t>
  </si>
  <si>
    <t>N6731 Sociální politika a sociální práce</t>
  </si>
  <si>
    <t>Sociální práce s osobami se sníženou soběstačností</t>
  </si>
  <si>
    <t xml:space="preserve">studijní programy </t>
  </si>
  <si>
    <t>Matematika se zaměřením na vzdělávání</t>
  </si>
  <si>
    <t xml:space="preserve">Finanční a pojistná matematika </t>
  </si>
  <si>
    <t>Systematická biologie a ekologie</t>
  </si>
  <si>
    <t>Fyzika se zaměřením na vzdělávání</t>
  </si>
  <si>
    <t>Fyzikálně-technická měření a výpočetní technika forma prezenční</t>
  </si>
  <si>
    <t xml:space="preserve">Fyzikálně-technická měření a výpočetní technika forma kombinovaná </t>
  </si>
  <si>
    <t>Učitelství matematiky pro střední školy</t>
  </si>
  <si>
    <t xml:space="preserve">Systematická biologie a ekologie </t>
  </si>
  <si>
    <t>Učitelství fyziky pro střední školy</t>
  </si>
  <si>
    <t>Fyzikální měření a modelování forma kombinovaná</t>
  </si>
  <si>
    <t>13 *</t>
  </si>
  <si>
    <t>Pozn.:  * další 2 na dohodu</t>
  </si>
  <si>
    <t>Pozn.: * v tom započítáno 23 stipendií v rámci Inovačních voucherů</t>
  </si>
  <si>
    <t>Pozn.: * v tom započítáno 233,11 tis. Kč za stipendia v rámci Inovačních voucherů</t>
  </si>
  <si>
    <t>Jazyková a literární kultura</t>
  </si>
  <si>
    <t>Literární dokumentaristika a teorie čtenářství</t>
  </si>
  <si>
    <t>Cizí jazyky pro cestovní ruch - anglický jazyk</t>
  </si>
  <si>
    <t>Cizí jazyky pro cestovní ruch - francouzský jazyk</t>
  </si>
  <si>
    <t>Cizí jazyky pro cestovní ruch - německý jazyk</t>
  </si>
  <si>
    <t>Cizí jazyky pro cestovní ruch - ruský jazyk</t>
  </si>
  <si>
    <t>Pedagogika volného času se zaměřením na tělesnou výchovu a sport (jednooborové)</t>
  </si>
  <si>
    <t>Sociálně výchovná péče o smyslově postižené</t>
  </si>
  <si>
    <t>Speciálně pedagogická péče o osoby s poruchami komunikace</t>
  </si>
  <si>
    <t>Výchovná práce ve speciálních zařízeních</t>
  </si>
  <si>
    <t>Anglický jazyk se zaměřením na vzdělávání</t>
  </si>
  <si>
    <t>Bezpečnost práce v nevýrobní sféře</t>
  </si>
  <si>
    <t>Biologie se zaměřením na vzdělávání</t>
  </si>
  <si>
    <t>Český jazyk a literatura se zaměřením na vzdělávání</t>
  </si>
  <si>
    <t>Francouzský jazyk se zaměřením na vzdělávání</t>
  </si>
  <si>
    <t>Grafická tvorba - multimedia</t>
  </si>
  <si>
    <t>Historie se zaměřením na vzdělávání</t>
  </si>
  <si>
    <t>Hra na nástroj a sólový zpěv se zaměřením na vzdělávání</t>
  </si>
  <si>
    <t>Hudební kultura se zaměřením na vzdělávání</t>
  </si>
  <si>
    <t>Chemie se zaměřením na vzdělávání</t>
  </si>
  <si>
    <t>Informatika se zaměřením na vzdělávání</t>
  </si>
  <si>
    <t>Náboženská výchova</t>
  </si>
  <si>
    <t>Německý jazyk se zaměřením na vzdělávání</t>
  </si>
  <si>
    <t>Ruský jazyk se zaměřením na vzdělávání</t>
  </si>
  <si>
    <t>Řízení sboru</t>
  </si>
  <si>
    <t>Sbormistrovství chrámové hudby</t>
  </si>
  <si>
    <t>Sociální komunikace v neziskovém sektoru</t>
  </si>
  <si>
    <t>Sociální komunikace ve státní správě</t>
  </si>
  <si>
    <t>Sociální patologie a prevence</t>
  </si>
  <si>
    <t>Společenské vědy se zaměřením na vzdělávání</t>
  </si>
  <si>
    <t>Tělovýchovné a sportovní aktivity se zaměřením na vzdělávání</t>
  </si>
  <si>
    <t>Textilní tvorba</t>
  </si>
  <si>
    <t>Transkulturní komunikace</t>
  </si>
  <si>
    <t>Učitelství praktického vyučování</t>
  </si>
  <si>
    <t>Učitelství pro mateřské školy</t>
  </si>
  <si>
    <t>Uměleckořemeslné textilní disciplíny</t>
  </si>
  <si>
    <t>Výtvarná tvorba se zaměřením na vzdělávání</t>
  </si>
  <si>
    <t>Základy matematiky se zaměřením na vzdělávání</t>
  </si>
  <si>
    <t>Základy techniky se zaměřením na vzdělávání</t>
  </si>
  <si>
    <t>B7507 Specialization in Pedagogy</t>
  </si>
  <si>
    <t>Učitelství pro 1. stupeň základní školy</t>
  </si>
  <si>
    <t>Učitelství pro 1. stupeň základních škol - anglický jazyk</t>
  </si>
  <si>
    <t>Učitelství pro 1. stupeň základních škol - dramatická výchova</t>
  </si>
  <si>
    <t>Učitelství pro 1. stupeň základních škol - hudební výchova</t>
  </si>
  <si>
    <t>Učitelství pro 1. stupeň základních škol - německý jazyk</t>
  </si>
  <si>
    <t>Učitelství pro 1. stupeň základních škol - ruský jazyk</t>
  </si>
  <si>
    <t>Učitelství pro 1. stupeň základních škol - speciální pedagogika</t>
  </si>
  <si>
    <t>Učitelství pro 1. stupeň základních škol - tělesná výchova</t>
  </si>
  <si>
    <t>Učitelství pro 1. stupeň základních škol - vlastivědná a přírodovědná výchova</t>
  </si>
  <si>
    <t>Učitelství pro 1. stupeň ZŠ - výtvarná výchova</t>
  </si>
  <si>
    <t>Učitelství pro střední školy - biologie</t>
  </si>
  <si>
    <t>Učitelství pro střední školy - dějepis</t>
  </si>
  <si>
    <t>Učitelství pro střední školy - hra na nástroj</t>
  </si>
  <si>
    <t>Učitelství pro střední školy - hudební výchova</t>
  </si>
  <si>
    <t>Učitelství pro střední školy - chemie</t>
  </si>
  <si>
    <t>Učitelství pro střední školy - informatika</t>
  </si>
  <si>
    <t>Učitelství pro střední školy - sbormistrovství</t>
  </si>
  <si>
    <t>Učitelství pro střední školy - sólový zpěv</t>
  </si>
  <si>
    <t>Učitelství pro střední školy - tělesná výchova</t>
  </si>
  <si>
    <t>Učitelství pro střední školy - výtvarná výchova</t>
  </si>
  <si>
    <t>Učitelství pro střední školy - základy společenských věd</t>
  </si>
  <si>
    <t>Učitelství pro střední školy - základy techniky</t>
  </si>
  <si>
    <t>Sociální pedagogika</t>
  </si>
  <si>
    <t>Učitelství pro 2. stupeň základních škol - anglický jazyk a literatura</t>
  </si>
  <si>
    <t>Učitelství pro 2. stupeň základních škol - český jazyk a literatura</t>
  </si>
  <si>
    <t>Učitelství pro 2. stupeň základních škol - francouzský jazyk a literatura</t>
  </si>
  <si>
    <t>Učitelství pro 2. stupeň základních škol - fyzika</t>
  </si>
  <si>
    <t>Učitelství pro 2. stupeň základních škol - informatika</t>
  </si>
  <si>
    <t>Učitelství pro 2. stupeň základních škol - matematika</t>
  </si>
  <si>
    <t>Učitelství pro 2. stupeň základních škol - německý jazyk a literatura</t>
  </si>
  <si>
    <t>Učitelství pro 2. stupeň základních škol - občanská nauka</t>
  </si>
  <si>
    <t>Učitelství pro 2. stupeň základních škol - ruský jazyk a literatura</t>
  </si>
  <si>
    <t>Učitelství pro 2. stupeň základních škol - výtvarná výchova</t>
  </si>
  <si>
    <t>Učitelství pro 2. stupeň základních škol - základy techniky</t>
  </si>
  <si>
    <t>Učitelství pro střední školy - český jazyk a literatura</t>
  </si>
  <si>
    <t>Učitelství pro střední školy - ruský jazyk a literatura</t>
  </si>
  <si>
    <t>N7504 Teaching at Secondary Schools</t>
  </si>
  <si>
    <t>Speciální pedagogika rehabilitační činnosti a management speciálních zařízení</t>
  </si>
  <si>
    <t>Pedagogika předškolního věku</t>
  </si>
  <si>
    <t>Informační a komunikační technologie ve vzdělávání</t>
  </si>
  <si>
    <t>Teorie vzdělávání ve fyzice</t>
  </si>
  <si>
    <t>European Association Comenius</t>
  </si>
  <si>
    <t>Finanční a pojistná matematika *</t>
  </si>
  <si>
    <t>Systematická biologie a ekologie *</t>
  </si>
  <si>
    <t>Sociální práce *</t>
  </si>
  <si>
    <t>Sociální práce s osobami se sníženou soběstačností *</t>
  </si>
  <si>
    <t>Sociální práce ve veřejné správě *</t>
  </si>
  <si>
    <t>Jazyková a literární kultura **</t>
  </si>
  <si>
    <t>Sociální pedagogika se zaměřením na etopedii **</t>
  </si>
  <si>
    <t>Church Music Choir Conducting *</t>
  </si>
  <si>
    <t>Music Culture Focused on Education *</t>
  </si>
  <si>
    <t>Playing a Musical Instrument and Solo Singing Focused on Education *</t>
  </si>
  <si>
    <t>Transcultural Communication *</t>
  </si>
  <si>
    <t>Učitelství pro 1. stupeň základních škol - francouzský jazyk *</t>
  </si>
  <si>
    <t>Učitelství pro 2 stupeň základních škol - anglický jazyk **</t>
  </si>
  <si>
    <t>Učitelství pro 2 stupeň základních škol - biologie **</t>
  </si>
  <si>
    <t>Učitelství pro 2 stupeň základních škol - český jazyk **</t>
  </si>
  <si>
    <t>Učitelství pro 2 stupeň základních škol - dějepis **</t>
  </si>
  <si>
    <t>Učitelství pro 2 stupeň základních škol - francouzský jazyk **</t>
  </si>
  <si>
    <t>Učitelství pro 2 stupeň základních škol - fyzika ***</t>
  </si>
  <si>
    <t>Učitelství pro 2 stupeň základních škol - hudební výchova **</t>
  </si>
  <si>
    <t>Učitelství pro 2 stupeň základních škol - chemie **</t>
  </si>
  <si>
    <t>Učitelství pro 2 stupeň základních škol - informatika **</t>
  </si>
  <si>
    <t>Učitelství pro 2 stupeň základních škol - matematika **</t>
  </si>
  <si>
    <t>Učitelství pro 2 stupeň základních škol - německý jazyk **</t>
  </si>
  <si>
    <t>Učitelství pro 2 stupeň základních škol - občanská výchova **</t>
  </si>
  <si>
    <t>Učitelství pro 2 stupeň základních škol - ruský jazyk **</t>
  </si>
  <si>
    <t>Učitelství pro 2 stupeň základních škol - tělesná výchova **</t>
  </si>
  <si>
    <t>Učitelství pro 2 stupeň základních škol - výtvarná výchova **</t>
  </si>
  <si>
    <t>Učitelství pro 2 stupeň základních škol - základy techniky **</t>
  </si>
  <si>
    <t>Učitelství pro střední školy - biologie **</t>
  </si>
  <si>
    <t>Učitelství pro střední školy - český jazyk **</t>
  </si>
  <si>
    <t>Učitelství pro střední školy - dějepis **</t>
  </si>
  <si>
    <t>Učitelství pro střední školy - fyzika **</t>
  </si>
  <si>
    <t>Učitelství pro střední školy - hra na nástroj **</t>
  </si>
  <si>
    <t>Učitelství pro střední školy - hudební výchova **</t>
  </si>
  <si>
    <t>Učitelství pro střední školy - chemie **</t>
  </si>
  <si>
    <t>Učitelství pro střední školy - informatika **</t>
  </si>
  <si>
    <t>Učitelství pro střední školy - matematika **</t>
  </si>
  <si>
    <t>Učitelství pro střední školy - ruský jazyk **</t>
  </si>
  <si>
    <t>Učitelství pro střední školy - sbormistrovství **</t>
  </si>
  <si>
    <t>Učitelství pro střední školy - sólový zpěv ***</t>
  </si>
  <si>
    <t>Učitelství pro střední školy - tělesná výchova **</t>
  </si>
  <si>
    <t>Učitelství pro střední školy - výtvarná výchova **</t>
  </si>
  <si>
    <t>Učitelství pro střední školy - základy společenských věd **</t>
  </si>
  <si>
    <t>Učitelství pro střední školy - základy techniky **</t>
  </si>
  <si>
    <t>Sociální pedagogika **</t>
  </si>
  <si>
    <t>Sociální pedagogika se zaměřením na tělesnou výchovu a sport **</t>
  </si>
  <si>
    <t>Učitelství pro 2. stupeň základních škol - biologie *</t>
  </si>
  <si>
    <t>Učitelství pro 2. stupeň základních škol - dějepis *</t>
  </si>
  <si>
    <t>Učitelství pro 2. stupeň základních škol - hudební výchova *</t>
  </si>
  <si>
    <t>Učitelství pro 2. stupeň základních škol - chemie *</t>
  </si>
  <si>
    <t>Učitelství pro 2. stupeň základních škol - tělesná výchova *</t>
  </si>
  <si>
    <t>Učitelství pro střední školy - fyzika *</t>
  </si>
  <si>
    <t>Učitelství pro střední školy - matematika *</t>
  </si>
  <si>
    <t>Teaching at Secondary Schools- Specialization in Choir Conducting *</t>
  </si>
  <si>
    <t>Teaching at Secondary Schools- Specialization in Music Education *</t>
  </si>
  <si>
    <t>Teaching at Secondary Schools- Specialization in Musical Instrument Playing *</t>
  </si>
  <si>
    <t>Teaching at Secondary Schools- Specialization in Vocal Solo *</t>
  </si>
  <si>
    <t>České a československé dějiny *</t>
  </si>
  <si>
    <t>Teorie vyučování technických předmětů ***</t>
  </si>
  <si>
    <t>Fyzikální měření a modelování forma prezenční  *</t>
  </si>
  <si>
    <t xml:space="preserve">Pozn.: </t>
  </si>
  <si>
    <t>*** na dostudování, bez studentů</t>
  </si>
  <si>
    <t>*  akreditován, (zatím) bez studentů</t>
  </si>
  <si>
    <t>**  na dostudování</t>
  </si>
  <si>
    <t>Studenti - samoplátci (počty)</t>
  </si>
  <si>
    <t>Akademičtí a vědečtí pracovníci (přepočtené počty)</t>
  </si>
  <si>
    <t>Vědečtí pracovníci</t>
  </si>
  <si>
    <t>Akademičtí pracovníci s cizím státním občanstvím (počty fyzických osob)</t>
  </si>
  <si>
    <r>
      <rPr>
        <b/>
        <i/>
        <sz val="10"/>
        <color indexed="8"/>
        <rFont val="Calibri"/>
        <family val="2"/>
      </rPr>
      <t>981 lůžek</t>
    </r>
    <r>
      <rPr>
        <i/>
        <sz val="10"/>
        <color indexed="8"/>
        <rFont val="Calibri"/>
        <family val="2"/>
      </rPr>
      <t xml:space="preserve"> - od 1.1.2011 - 30.6.2011                                                                     </t>
    </r>
    <r>
      <rPr>
        <b/>
        <i/>
        <sz val="10"/>
        <color indexed="8"/>
        <rFont val="Calibri"/>
        <family val="2"/>
      </rPr>
      <t xml:space="preserve">931 lůžek </t>
    </r>
    <r>
      <rPr>
        <i/>
        <sz val="10"/>
        <color indexed="8"/>
        <rFont val="Calibri"/>
        <family val="2"/>
      </rPr>
      <t xml:space="preserve">- od 1.9.2011 - 31.12.2011 </t>
    </r>
  </si>
  <si>
    <t>Odborníci z aplikační sféry podílející se na výuce v akreditovaných studijních programech (počty)</t>
  </si>
  <si>
    <t>3 roky/obnovována</t>
  </si>
  <si>
    <t>5 let/s možností obnovy</t>
  </si>
  <si>
    <t>4 roky/ pravidelné hodnocení po 4 letech</t>
  </si>
  <si>
    <t>4 roky/pravidelné hodnocení po 4 letech</t>
  </si>
  <si>
    <t>Počet vyslaných studentů</t>
  </si>
  <si>
    <t>Počet přijatých studentů</t>
  </si>
  <si>
    <t>Počet vyslaných akademických a vědeckých pracovníků</t>
  </si>
  <si>
    <t>Počet přijatých akademických a vědeckých pracovníků</t>
  </si>
  <si>
    <t>Počet vyslaných studentů - studium</t>
  </si>
  <si>
    <t>Počet přijatých studentů - studim</t>
  </si>
  <si>
    <t>Počet vyslaných studentů - stáž</t>
  </si>
  <si>
    <t>Počet přijatých studentů - stáž</t>
  </si>
  <si>
    <t>Počet vyslaných akademických pracovníků</t>
  </si>
  <si>
    <t>Počet přijatých akademických pracovníků</t>
  </si>
  <si>
    <t>Počet vyslaných administrativních pracovníků</t>
  </si>
  <si>
    <t>Počet přijatých administrativních pracovníků</t>
  </si>
  <si>
    <t>Pozn.: K 31.10.2012 bylo na UHK 23 samoplátců, 9 studentů, kterým bylo studium hrazeno ze zvláštní dotace dle evidence DZS a mnoho dalších studentů na krátkodobých studijních pobytech</t>
  </si>
  <si>
    <t>Na výzkumnou, vývojovou a inovační činnost podle zvláštního právního předpisu *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</si>
</sst>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/yyyy;@"/>
    <numFmt numFmtId="170" formatCode="#,##0.0"/>
    <numFmt numFmtId="171" formatCode="0.0%"/>
    <numFmt numFmtId="172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8"/>
      <name val="Calibri"/>
      <family val="2"/>
    </font>
    <font>
      <sz val="8"/>
      <color indexed="10"/>
      <name val="Calibri"/>
      <family val="2"/>
    </font>
    <font>
      <i/>
      <sz val="8"/>
      <color indexed="10"/>
      <name val="Calibri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3" fillId="0" borderId="0">
      <alignment/>
      <protection/>
    </xf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34" borderId="15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35" borderId="11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35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wrapText="1"/>
    </xf>
    <xf numFmtId="0" fontId="6" fillId="35" borderId="14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5" fillId="35" borderId="18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8" fillId="33" borderId="16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33" borderId="21" xfId="0" applyFont="1" applyFill="1" applyBorder="1" applyAlignment="1">
      <alignment horizont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6" fillId="33" borderId="24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wrapText="1"/>
    </xf>
    <xf numFmtId="0" fontId="6" fillId="33" borderId="3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6" fillId="35" borderId="11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4" fontId="6" fillId="35" borderId="10" xfId="0" applyNumberFormat="1" applyFont="1" applyFill="1" applyBorder="1" applyAlignment="1">
      <alignment horizontal="center"/>
    </xf>
    <xf numFmtId="44" fontId="6" fillId="35" borderId="10" xfId="0" applyNumberFormat="1" applyFont="1" applyFill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44" fontId="6" fillId="34" borderId="15" xfId="0" applyNumberFormat="1" applyFont="1" applyFill="1" applyBorder="1" applyAlignment="1">
      <alignment wrapText="1"/>
    </xf>
    <xf numFmtId="0" fontId="6" fillId="34" borderId="17" xfId="0" applyFont="1" applyFill="1" applyBorder="1" applyAlignment="1">
      <alignment wrapText="1"/>
    </xf>
    <xf numFmtId="14" fontId="6" fillId="35" borderId="10" xfId="0" applyNumberFormat="1" applyFont="1" applyFill="1" applyBorder="1" applyAlignment="1">
      <alignment horizontal="center" wrapText="1"/>
    </xf>
    <xf numFmtId="14" fontId="6" fillId="35" borderId="20" xfId="0" applyNumberFormat="1" applyFont="1" applyFill="1" applyBorder="1" applyAlignment="1">
      <alignment horizontal="center" wrapText="1"/>
    </xf>
    <xf numFmtId="0" fontId="6" fillId="35" borderId="12" xfId="0" applyFont="1" applyFill="1" applyBorder="1" applyAlignment="1">
      <alignment wrapText="1"/>
    </xf>
    <xf numFmtId="0" fontId="15" fillId="0" borderId="36" xfId="0" applyFont="1" applyFill="1" applyBorder="1" applyAlignment="1">
      <alignment horizontal="left" vertical="center" wrapText="1"/>
    </xf>
    <xf numFmtId="14" fontId="15" fillId="0" borderId="24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9" fontId="15" fillId="0" borderId="10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38" xfId="0" applyNumberFormat="1" applyFont="1" applyFill="1" applyBorder="1" applyAlignment="1">
      <alignment horizontal="center" vertical="center" wrapText="1"/>
    </xf>
    <xf numFmtId="14" fontId="15" fillId="0" borderId="38" xfId="47" applyNumberFormat="1" applyFont="1" applyFill="1" applyBorder="1" applyAlignment="1">
      <alignment horizontal="center" vertical="center"/>
      <protection/>
    </xf>
    <xf numFmtId="169" fontId="15" fillId="0" borderId="16" xfId="0" applyNumberFormat="1" applyFont="1" applyFill="1" applyBorder="1" applyAlignment="1">
      <alignment horizontal="center" vertical="center" wrapText="1"/>
    </xf>
    <xf numFmtId="169" fontId="15" fillId="0" borderId="10" xfId="47" applyNumberFormat="1" applyFont="1" applyFill="1" applyBorder="1" applyAlignment="1">
      <alignment horizontal="center" vertical="center"/>
      <protection/>
    </xf>
    <xf numFmtId="169" fontId="15" fillId="0" borderId="27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4" borderId="12" xfId="0" applyFont="1" applyFill="1" applyBorder="1" applyAlignment="1">
      <alignment/>
    </xf>
    <xf numFmtId="4" fontId="1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10" xfId="0" applyFont="1" applyBorder="1" applyAlignment="1">
      <alignment/>
    </xf>
    <xf numFmtId="0" fontId="25" fillId="34" borderId="12" xfId="0" applyFont="1" applyFill="1" applyBorder="1" applyAlignment="1">
      <alignment/>
    </xf>
    <xf numFmtId="0" fontId="26" fillId="33" borderId="11" xfId="0" applyFont="1" applyFill="1" applyBorder="1" applyAlignment="1">
      <alignment wrapText="1"/>
    </xf>
    <xf numFmtId="0" fontId="26" fillId="33" borderId="18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27" fillId="33" borderId="18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6" fillId="0" borderId="33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31" fillId="35" borderId="1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34" borderId="12" xfId="0" applyFont="1" applyFill="1" applyBorder="1" applyAlignment="1">
      <alignment/>
    </xf>
    <xf numFmtId="0" fontId="6" fillId="34" borderId="10" xfId="48" applyFont="1" applyFill="1" applyBorder="1" applyAlignment="1">
      <alignment horizontal="right" wrapText="1"/>
      <protection/>
    </xf>
    <xf numFmtId="0" fontId="5" fillId="0" borderId="10" xfId="48" applyFont="1" applyBorder="1">
      <alignment/>
      <protection/>
    </xf>
    <xf numFmtId="0" fontId="5" fillId="0" borderId="12" xfId="48" applyFont="1" applyBorder="1">
      <alignment/>
      <protection/>
    </xf>
    <xf numFmtId="0" fontId="8" fillId="0" borderId="0" xfId="0" applyFont="1" applyFill="1" applyAlignment="1">
      <alignment/>
    </xf>
    <xf numFmtId="0" fontId="6" fillId="34" borderId="3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9" fillId="33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4" fillId="34" borderId="14" xfId="0" applyFont="1" applyFill="1" applyBorder="1" applyAlignment="1">
      <alignment wrapText="1"/>
    </xf>
    <xf numFmtId="0" fontId="14" fillId="34" borderId="15" xfId="0" applyNumberFormat="1" applyFont="1" applyFill="1" applyBorder="1" applyAlignment="1">
      <alignment horizontal="right"/>
    </xf>
    <xf numFmtId="0" fontId="27" fillId="34" borderId="15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4" borderId="12" xfId="0" applyFont="1" applyFill="1" applyBorder="1" applyAlignment="1">
      <alignment horizontal="right" wrapText="1"/>
    </xf>
    <xf numFmtId="0" fontId="9" fillId="34" borderId="12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right"/>
    </xf>
    <xf numFmtId="0" fontId="14" fillId="34" borderId="15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6" fillId="35" borderId="10" xfId="0" applyFont="1" applyFill="1" applyBorder="1" applyAlignment="1">
      <alignment horizontal="right" wrapText="1"/>
    </xf>
    <xf numFmtId="0" fontId="14" fillId="0" borderId="11" xfId="0" applyFont="1" applyBorder="1" applyAlignment="1">
      <alignment horizontal="center" vertical="center" wrapText="1"/>
    </xf>
    <xf numFmtId="0" fontId="5" fillId="0" borderId="10" xfId="48" applyFont="1" applyBorder="1" applyAlignment="1">
      <alignment horizontal="left" vertical="center"/>
      <protection/>
    </xf>
    <xf numFmtId="0" fontId="5" fillId="0" borderId="10" xfId="48" applyFont="1" applyBorder="1" applyAlignment="1">
      <alignment horizontal="left" vertical="center" wrapText="1"/>
      <protection/>
    </xf>
    <xf numFmtId="0" fontId="6" fillId="34" borderId="10" xfId="48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/>
    </xf>
    <xf numFmtId="0" fontId="14" fillId="33" borderId="14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4" fillId="34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4" fillId="34" borderId="11" xfId="0" applyFont="1" applyFill="1" applyBorder="1" applyAlignment="1">
      <alignment wrapText="1"/>
    </xf>
    <xf numFmtId="0" fontId="14" fillId="34" borderId="10" xfId="0" applyNumberFormat="1" applyFont="1" applyFill="1" applyBorder="1" applyAlignment="1">
      <alignment horizontal="right"/>
    </xf>
    <xf numFmtId="0" fontId="14" fillId="34" borderId="1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10" fontId="14" fillId="0" borderId="17" xfId="5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6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top" wrapText="1"/>
    </xf>
    <xf numFmtId="0" fontId="17" fillId="33" borderId="41" xfId="0" applyFont="1" applyFill="1" applyBorder="1" applyAlignment="1">
      <alignment horizontal="center" vertical="top" wrapText="1"/>
    </xf>
    <xf numFmtId="0" fontId="15" fillId="0" borderId="42" xfId="0" applyFont="1" applyBorder="1" applyAlignment="1">
      <alignment vertical="top" wrapText="1"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17" fillId="33" borderId="44" xfId="0" applyFont="1" applyFill="1" applyBorder="1" applyAlignment="1">
      <alignment horizontal="center" vertical="top" wrapText="1"/>
    </xf>
    <xf numFmtId="0" fontId="27" fillId="0" borderId="44" xfId="0" applyFont="1" applyFill="1" applyBorder="1" applyAlignment="1">
      <alignment vertical="top" wrapText="1"/>
    </xf>
    <xf numFmtId="0" fontId="15" fillId="0" borderId="42" xfId="0" applyFont="1" applyBorder="1" applyAlignment="1">
      <alignment horizontal="left" vertical="top" wrapText="1"/>
    </xf>
    <xf numFmtId="0" fontId="27" fillId="0" borderId="45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14" fillId="34" borderId="15" xfId="0" applyNumberFormat="1" applyFont="1" applyFill="1" applyBorder="1" applyAlignment="1">
      <alignment horizontal="center" wrapText="1"/>
    </xf>
    <xf numFmtId="0" fontId="6" fillId="0" borderId="10" xfId="47" applyFont="1" applyBorder="1" applyAlignment="1">
      <alignment horizontal="center" vertical="center" wrapText="1"/>
      <protection/>
    </xf>
    <xf numFmtId="0" fontId="27" fillId="0" borderId="42" xfId="0" applyFont="1" applyFill="1" applyBorder="1" applyAlignment="1">
      <alignment vertical="top" wrapText="1"/>
    </xf>
    <xf numFmtId="0" fontId="27" fillId="0" borderId="46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right"/>
    </xf>
    <xf numFmtId="0" fontId="34" fillId="34" borderId="12" xfId="0" applyFont="1" applyFill="1" applyBorder="1" applyAlignment="1">
      <alignment horizontal="right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30" fillId="0" borderId="0" xfId="0" applyFont="1" applyFill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47" applyFont="1" applyBorder="1" applyAlignment="1">
      <alignment horizontal="left" wrapText="1"/>
      <protection/>
    </xf>
    <xf numFmtId="0" fontId="0" fillId="0" borderId="10" xfId="47" applyFont="1" applyFill="1" applyBorder="1" applyAlignment="1">
      <alignment horizontal="left" wrapText="1"/>
      <protection/>
    </xf>
    <xf numFmtId="0" fontId="27" fillId="36" borderId="40" xfId="0" applyFont="1" applyFill="1" applyBorder="1" applyAlignment="1">
      <alignment vertical="top" wrapText="1"/>
    </xf>
    <xf numFmtId="0" fontId="27" fillId="36" borderId="4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2" fillId="36" borderId="10" xfId="0" applyFont="1" applyFill="1" applyBorder="1" applyAlignment="1">
      <alignment/>
    </xf>
    <xf numFmtId="0" fontId="8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1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0" xfId="0" applyFill="1" applyAlignment="1">
      <alignment/>
    </xf>
    <xf numFmtId="0" fontId="8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right"/>
    </xf>
    <xf numFmtId="0" fontId="8" fillId="34" borderId="15" xfId="0" applyNumberFormat="1" applyFont="1" applyFill="1" applyBorder="1" applyAlignment="1">
      <alignment horizontal="right"/>
    </xf>
    <xf numFmtId="0" fontId="11" fillId="34" borderId="15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3" fontId="11" fillId="0" borderId="1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6" fillId="33" borderId="19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right" vertical="center"/>
    </xf>
    <xf numFmtId="1" fontId="11" fillId="36" borderId="10" xfId="0" applyNumberFormat="1" applyFont="1" applyFill="1" applyBorder="1" applyAlignment="1">
      <alignment horizontal="right" vertical="center"/>
    </xf>
    <xf numFmtId="1" fontId="8" fillId="34" borderId="15" xfId="0" applyNumberFormat="1" applyFont="1" applyFill="1" applyBorder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34" borderId="12" xfId="0" applyFont="1" applyFill="1" applyBorder="1" applyAlignment="1">
      <alignment/>
    </xf>
    <xf numFmtId="0" fontId="11" fillId="0" borderId="49" xfId="0" applyFont="1" applyBorder="1" applyAlignment="1">
      <alignment/>
    </xf>
    <xf numFmtId="0" fontId="11" fillId="0" borderId="10" xfId="0" applyNumberFormat="1" applyFont="1" applyFill="1" applyBorder="1" applyAlignment="1">
      <alignment horizontal="right"/>
    </xf>
    <xf numFmtId="170" fontId="11" fillId="0" borderId="10" xfId="0" applyNumberFormat="1" applyFont="1" applyFill="1" applyBorder="1" applyAlignment="1">
      <alignment horizontal="right"/>
    </xf>
    <xf numFmtId="170" fontId="11" fillId="34" borderId="12" xfId="0" applyNumberFormat="1" applyFont="1" applyFill="1" applyBorder="1" applyAlignment="1">
      <alignment/>
    </xf>
    <xf numFmtId="0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34" borderId="12" xfId="0" applyFont="1" applyFill="1" applyBorder="1" applyAlignment="1">
      <alignment/>
    </xf>
    <xf numFmtId="0" fontId="5" fillId="0" borderId="11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0" fontId="8" fillId="35" borderId="12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8" fillId="35" borderId="28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36" borderId="10" xfId="0" applyNumberFormat="1" applyFont="1" applyFill="1" applyBorder="1" applyAlignment="1">
      <alignment horizontal="right" vertical="center" wrapText="1"/>
    </xf>
    <xf numFmtId="1" fontId="8" fillId="34" borderId="15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19" fillId="37" borderId="32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left"/>
    </xf>
    <xf numFmtId="0" fontId="39" fillId="33" borderId="50" xfId="0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20" fillId="37" borderId="10" xfId="0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 wrapText="1"/>
    </xf>
    <xf numFmtId="0" fontId="19" fillId="37" borderId="52" xfId="0" applyFont="1" applyFill="1" applyBorder="1" applyAlignment="1">
      <alignment horizontal="center" vertical="center" wrapText="1"/>
    </xf>
    <xf numFmtId="0" fontId="19" fillId="37" borderId="5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5" fillId="33" borderId="16" xfId="0" applyFont="1" applyFill="1" applyBorder="1" applyAlignment="1">
      <alignment horizontal="center" wrapText="1"/>
    </xf>
    <xf numFmtId="0" fontId="5" fillId="33" borderId="46" xfId="0" applyFont="1" applyFill="1" applyBorder="1" applyAlignment="1">
      <alignment horizontal="center" wrapText="1"/>
    </xf>
    <xf numFmtId="0" fontId="5" fillId="33" borderId="5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6" fillId="0" borderId="46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33" borderId="16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20" fillId="37" borderId="51" xfId="0" applyFont="1" applyFill="1" applyBorder="1" applyAlignment="1">
      <alignment horizontal="center" vertical="center" wrapText="1"/>
    </xf>
    <xf numFmtId="0" fontId="20" fillId="37" borderId="52" xfId="0" applyFont="1" applyFill="1" applyBorder="1" applyAlignment="1">
      <alignment horizontal="center" vertical="center" wrapText="1"/>
    </xf>
    <xf numFmtId="0" fontId="20" fillId="37" borderId="5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21" fillId="35" borderId="55" xfId="0" applyFont="1" applyFill="1" applyBorder="1" applyAlignment="1">
      <alignment horizontal="left" vertical="center" wrapText="1"/>
    </xf>
    <xf numFmtId="0" fontId="22" fillId="35" borderId="46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center"/>
    </xf>
    <xf numFmtId="0" fontId="8" fillId="33" borderId="50" xfId="0" applyNumberFormat="1" applyFont="1" applyFill="1" applyBorder="1" applyAlignment="1">
      <alignment horizontal="center"/>
    </xf>
    <xf numFmtId="2" fontId="8" fillId="33" borderId="16" xfId="0" applyNumberFormat="1" applyFont="1" applyFill="1" applyBorder="1" applyAlignment="1">
      <alignment horizontal="center"/>
    </xf>
    <xf numFmtId="2" fontId="8" fillId="33" borderId="5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37" borderId="51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7" fillId="37" borderId="53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34" borderId="19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9" fillId="37" borderId="32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19" fillId="37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0" fillId="37" borderId="32" xfId="0" applyFont="1" applyFill="1" applyBorder="1" applyAlignment="1">
      <alignment horizontal="center" vertical="center" wrapText="1"/>
    </xf>
    <xf numFmtId="0" fontId="20" fillId="37" borderId="33" xfId="0" applyFont="1" applyFill="1" applyBorder="1" applyAlignment="1">
      <alignment horizontal="center" vertical="center" wrapText="1"/>
    </xf>
    <xf numFmtId="0" fontId="20" fillId="37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4" fillId="37" borderId="51" xfId="0" applyFont="1" applyFill="1" applyBorder="1" applyAlignment="1">
      <alignment horizontal="center" vertical="center" wrapText="1"/>
    </xf>
    <xf numFmtId="0" fontId="24" fillId="37" borderId="52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5" borderId="28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19" fillId="37" borderId="34" xfId="0" applyFont="1" applyFill="1" applyBorder="1" applyAlignment="1">
      <alignment horizontal="center" vertical="center" wrapText="1"/>
    </xf>
    <xf numFmtId="0" fontId="20" fillId="37" borderId="60" xfId="0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5" fillId="0" borderId="62" xfId="0" applyFont="1" applyBorder="1" applyAlignment="1">
      <alignment horizontal="left" wrapText="1"/>
    </xf>
    <xf numFmtId="0" fontId="19" fillId="37" borderId="63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9" fillId="37" borderId="3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0" fillId="37" borderId="65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centa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1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7.421875" style="1" customWidth="1"/>
    <col min="4" max="4" width="6.8515625" style="1" customWidth="1"/>
    <col min="5" max="5" width="7.8515625" style="1" customWidth="1"/>
    <col min="6" max="6" width="6.7109375" style="1" customWidth="1"/>
    <col min="7" max="7" width="7.57421875" style="1" customWidth="1"/>
    <col min="8" max="8" width="6.57421875" style="1" customWidth="1"/>
    <col min="9" max="9" width="10.140625" style="1" customWidth="1"/>
    <col min="10" max="10" width="8.57421875" style="1" customWidth="1"/>
    <col min="11" max="11" width="4.00390625" style="1" customWidth="1"/>
    <col min="12" max="16384" width="9.140625" style="1" customWidth="1"/>
  </cols>
  <sheetData>
    <row r="1" spans="1:10" ht="25.5" customHeight="1">
      <c r="A1" s="360" t="s">
        <v>22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s="5" customFormat="1" ht="38.25" customHeight="1">
      <c r="A2" s="194" t="s">
        <v>439</v>
      </c>
      <c r="B2" s="8"/>
      <c r="C2" s="358" t="s">
        <v>0</v>
      </c>
      <c r="D2" s="359"/>
      <c r="E2" s="358" t="s">
        <v>2</v>
      </c>
      <c r="F2" s="359"/>
      <c r="G2" s="358" t="s">
        <v>1</v>
      </c>
      <c r="H2" s="359"/>
      <c r="I2" s="9" t="s">
        <v>3</v>
      </c>
      <c r="J2" s="20" t="s">
        <v>4</v>
      </c>
    </row>
    <row r="3" spans="1:10" s="5" customFormat="1" ht="25.5">
      <c r="A3" s="34" t="s">
        <v>9</v>
      </c>
      <c r="B3" s="193" t="s">
        <v>8</v>
      </c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/>
      <c r="J3" s="21"/>
    </row>
    <row r="4" spans="1:12" s="6" customFormat="1" ht="15.75">
      <c r="A4" s="22" t="s">
        <v>272</v>
      </c>
      <c r="B4" s="10"/>
      <c r="C4" s="179">
        <v>5</v>
      </c>
      <c r="D4" s="179">
        <v>4</v>
      </c>
      <c r="E4" s="179"/>
      <c r="F4" s="179"/>
      <c r="G4" s="179">
        <v>3</v>
      </c>
      <c r="H4" s="179">
        <v>2</v>
      </c>
      <c r="I4" s="179">
        <v>2</v>
      </c>
      <c r="J4" s="180">
        <v>10</v>
      </c>
      <c r="K4" s="206"/>
      <c r="L4" s="206"/>
    </row>
    <row r="5" spans="1:10" ht="12.75">
      <c r="A5" s="26" t="s">
        <v>10</v>
      </c>
      <c r="B5" s="14" t="s">
        <v>6</v>
      </c>
      <c r="C5" s="140">
        <v>1</v>
      </c>
      <c r="D5" s="140">
        <v>1</v>
      </c>
      <c r="E5" s="140"/>
      <c r="F5" s="140"/>
      <c r="G5" s="140"/>
      <c r="H5" s="140"/>
      <c r="I5" s="140"/>
      <c r="J5" s="141">
        <v>1</v>
      </c>
    </row>
    <row r="6" spans="1:10" ht="25.5">
      <c r="A6" s="26" t="s">
        <v>11</v>
      </c>
      <c r="B6" s="14" t="s">
        <v>17</v>
      </c>
      <c r="C6" s="140">
        <v>4</v>
      </c>
      <c r="D6" s="140">
        <v>3</v>
      </c>
      <c r="E6" s="140"/>
      <c r="F6" s="140"/>
      <c r="G6" s="140">
        <v>3</v>
      </c>
      <c r="H6" s="140">
        <v>2</v>
      </c>
      <c r="I6" s="140">
        <v>2</v>
      </c>
      <c r="J6" s="141">
        <v>9</v>
      </c>
    </row>
    <row r="7" spans="1:10" s="6" customFormat="1" ht="31.5">
      <c r="A7" s="22" t="s">
        <v>273</v>
      </c>
      <c r="B7" s="10"/>
      <c r="C7" s="179">
        <v>3</v>
      </c>
      <c r="D7" s="179">
        <v>3</v>
      </c>
      <c r="E7" s="179">
        <v>1</v>
      </c>
      <c r="F7" s="179"/>
      <c r="G7" s="179">
        <v>2</v>
      </c>
      <c r="H7" s="179">
        <v>2</v>
      </c>
      <c r="I7" s="179">
        <v>2</v>
      </c>
      <c r="J7" s="180">
        <v>6</v>
      </c>
    </row>
    <row r="8" spans="1:10" ht="12.75">
      <c r="A8" s="26" t="s">
        <v>5</v>
      </c>
      <c r="B8" s="12" t="s">
        <v>7</v>
      </c>
      <c r="C8" s="168">
        <v>1</v>
      </c>
      <c r="D8" s="168">
        <v>1</v>
      </c>
      <c r="E8" s="168"/>
      <c r="F8" s="168"/>
      <c r="G8" s="168">
        <v>1</v>
      </c>
      <c r="H8" s="168">
        <v>1</v>
      </c>
      <c r="I8" s="168">
        <v>1</v>
      </c>
      <c r="J8" s="169">
        <v>3</v>
      </c>
    </row>
    <row r="9" spans="1:10" ht="12.75">
      <c r="A9" s="26" t="s">
        <v>12</v>
      </c>
      <c r="B9" s="14">
        <v>62.65</v>
      </c>
      <c r="C9" s="168">
        <v>2</v>
      </c>
      <c r="D9" s="168">
        <v>2</v>
      </c>
      <c r="E9" s="168">
        <v>1</v>
      </c>
      <c r="F9" s="168"/>
      <c r="G9" s="168">
        <v>1</v>
      </c>
      <c r="H9" s="168">
        <v>1</v>
      </c>
      <c r="I9" s="168">
        <v>1</v>
      </c>
      <c r="J9" s="169">
        <v>5</v>
      </c>
    </row>
    <row r="10" spans="1:12" ht="15.75">
      <c r="A10" s="22" t="s">
        <v>274</v>
      </c>
      <c r="B10" s="10"/>
      <c r="C10" s="179">
        <v>5</v>
      </c>
      <c r="D10" s="179">
        <v>5</v>
      </c>
      <c r="E10" s="179">
        <v>3</v>
      </c>
      <c r="F10" s="179">
        <v>2</v>
      </c>
      <c r="G10" s="179">
        <v>5</v>
      </c>
      <c r="H10" s="179">
        <v>3</v>
      </c>
      <c r="I10" s="179">
        <v>1</v>
      </c>
      <c r="J10" s="180">
        <v>14</v>
      </c>
      <c r="K10" s="206"/>
      <c r="L10" s="206"/>
    </row>
    <row r="11" spans="1:10" ht="25.5">
      <c r="A11" s="26" t="s">
        <v>11</v>
      </c>
      <c r="B11" s="14" t="s">
        <v>17</v>
      </c>
      <c r="C11" s="140">
        <v>2</v>
      </c>
      <c r="D11" s="140">
        <v>2</v>
      </c>
      <c r="E11" s="140"/>
      <c r="F11" s="140"/>
      <c r="G11" s="140"/>
      <c r="H11" s="140"/>
      <c r="I11" s="140"/>
      <c r="J11" s="141">
        <v>2</v>
      </c>
    </row>
    <row r="12" spans="1:10" ht="25.5">
      <c r="A12" s="26" t="s">
        <v>14</v>
      </c>
      <c r="B12" s="14">
        <v>74.75</v>
      </c>
      <c r="C12" s="140">
        <v>3</v>
      </c>
      <c r="D12" s="140">
        <v>3</v>
      </c>
      <c r="E12" s="140">
        <v>3</v>
      </c>
      <c r="F12" s="140">
        <v>2</v>
      </c>
      <c r="G12" s="140">
        <v>5</v>
      </c>
      <c r="H12" s="140">
        <v>3</v>
      </c>
      <c r="I12" s="140">
        <v>1</v>
      </c>
      <c r="J12" s="141">
        <v>12</v>
      </c>
    </row>
    <row r="13" spans="1:10" ht="31.5">
      <c r="A13" s="22" t="s">
        <v>275</v>
      </c>
      <c r="B13" s="10"/>
      <c r="C13" s="179">
        <v>4</v>
      </c>
      <c r="D13" s="179">
        <v>1</v>
      </c>
      <c r="E13" s="179"/>
      <c r="F13" s="179"/>
      <c r="G13" s="179">
        <v>3</v>
      </c>
      <c r="H13" s="179">
        <v>1</v>
      </c>
      <c r="I13" s="179"/>
      <c r="J13" s="215">
        <v>7</v>
      </c>
    </row>
    <row r="14" spans="1:10" ht="12.75">
      <c r="A14" s="26" t="s">
        <v>5</v>
      </c>
      <c r="B14" s="12" t="s">
        <v>7</v>
      </c>
      <c r="C14" s="140">
        <v>4</v>
      </c>
      <c r="D14" s="140">
        <v>1</v>
      </c>
      <c r="E14" s="140"/>
      <c r="F14" s="140"/>
      <c r="G14" s="140">
        <v>3</v>
      </c>
      <c r="H14" s="140">
        <v>1</v>
      </c>
      <c r="I14" s="140"/>
      <c r="J14" s="141">
        <v>7</v>
      </c>
    </row>
    <row r="15" spans="1:12" ht="28.5" customHeight="1">
      <c r="A15" s="22" t="s">
        <v>276</v>
      </c>
      <c r="B15" s="10"/>
      <c r="C15" s="179">
        <v>1</v>
      </c>
      <c r="D15" s="179">
        <v>1</v>
      </c>
      <c r="E15" s="179"/>
      <c r="F15" s="179"/>
      <c r="G15" s="179">
        <v>1</v>
      </c>
      <c r="H15" s="179">
        <v>1</v>
      </c>
      <c r="I15" s="179"/>
      <c r="J15" s="180">
        <v>2</v>
      </c>
      <c r="K15" s="173"/>
      <c r="L15" s="173"/>
    </row>
    <row r="16" spans="1:10" ht="25.5">
      <c r="A16" s="26" t="s">
        <v>11</v>
      </c>
      <c r="B16" s="14" t="s">
        <v>17</v>
      </c>
      <c r="C16" s="140">
        <v>1</v>
      </c>
      <c r="D16" s="140">
        <v>1</v>
      </c>
      <c r="E16" s="140"/>
      <c r="F16" s="140"/>
      <c r="G16" s="140">
        <v>1</v>
      </c>
      <c r="H16" s="140">
        <v>1</v>
      </c>
      <c r="I16" s="140"/>
      <c r="J16" s="141">
        <v>2</v>
      </c>
    </row>
    <row r="17" spans="1:10" ht="16.5" thickBot="1">
      <c r="A17" s="181" t="s">
        <v>4</v>
      </c>
      <c r="B17" s="182"/>
      <c r="C17" s="183">
        <f>C15+C13+C10+C7+C4</f>
        <v>18</v>
      </c>
      <c r="D17" s="183">
        <f>D15+D13+D10+D4+D7</f>
        <v>14</v>
      </c>
      <c r="E17" s="183">
        <f>E10+E7</f>
        <v>4</v>
      </c>
      <c r="F17" s="183">
        <f>F10+F7</f>
        <v>2</v>
      </c>
      <c r="G17" s="183">
        <f>G15+G13+G7+G4+G10</f>
        <v>14</v>
      </c>
      <c r="H17" s="183">
        <f>H15+H13+H10+H7+H4</f>
        <v>9</v>
      </c>
      <c r="I17" s="183">
        <f>I10+I7+I4</f>
        <v>5</v>
      </c>
      <c r="J17" s="184">
        <f>C17+E17+G17+I17</f>
        <v>41</v>
      </c>
    </row>
    <row r="19" spans="1:2" ht="12.75">
      <c r="A19" s="2" t="s">
        <v>18</v>
      </c>
      <c r="B19" s="4" t="s">
        <v>19</v>
      </c>
    </row>
  </sheetData>
  <sheetProtection/>
  <mergeCells count="4">
    <mergeCell ref="C2:D2"/>
    <mergeCell ref="E2:F2"/>
    <mergeCell ref="G2:H2"/>
    <mergeCell ref="A1:J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1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7.421875" style="1" customWidth="1"/>
    <col min="5" max="5" width="9.140625" style="1" customWidth="1"/>
    <col min="6" max="6" width="8.57421875" style="1" customWidth="1"/>
    <col min="7" max="7" width="7.421875" style="1" customWidth="1"/>
    <col min="8" max="9" width="8.7109375" style="1" customWidth="1"/>
    <col min="10" max="10" width="8.140625" style="1" customWidth="1"/>
    <col min="11" max="11" width="8.57421875" style="1" customWidth="1"/>
    <col min="12" max="12" width="8.140625" style="1" customWidth="1"/>
    <col min="13" max="16384" width="9.140625" style="1" customWidth="1"/>
  </cols>
  <sheetData>
    <row r="1" spans="1:14" ht="25.5" customHeight="1">
      <c r="A1" s="360" t="s">
        <v>41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</row>
    <row r="2" spans="1:14" s="5" customFormat="1" ht="38.25" customHeight="1">
      <c r="A2" s="194" t="s">
        <v>439</v>
      </c>
      <c r="B2" s="8"/>
      <c r="C2" s="358" t="s">
        <v>0</v>
      </c>
      <c r="D2" s="377"/>
      <c r="E2" s="378"/>
      <c r="F2" s="358" t="s">
        <v>2</v>
      </c>
      <c r="G2" s="377"/>
      <c r="H2" s="378"/>
      <c r="I2" s="358" t="s">
        <v>1</v>
      </c>
      <c r="J2" s="377"/>
      <c r="K2" s="378"/>
      <c r="L2" s="358" t="s">
        <v>3</v>
      </c>
      <c r="M2" s="377"/>
      <c r="N2" s="379"/>
    </row>
    <row r="3" spans="1:14" s="5" customFormat="1" ht="51">
      <c r="A3" s="207" t="s">
        <v>9</v>
      </c>
      <c r="B3" s="212" t="s">
        <v>8</v>
      </c>
      <c r="C3" s="7" t="s">
        <v>38</v>
      </c>
      <c r="D3" s="7" t="s">
        <v>39</v>
      </c>
      <c r="E3" s="7" t="s">
        <v>40</v>
      </c>
      <c r="F3" s="7" t="s">
        <v>38</v>
      </c>
      <c r="G3" s="7" t="s">
        <v>39</v>
      </c>
      <c r="H3" s="7" t="s">
        <v>40</v>
      </c>
      <c r="I3" s="7" t="s">
        <v>38</v>
      </c>
      <c r="J3" s="7" t="s">
        <v>39</v>
      </c>
      <c r="K3" s="7" t="s">
        <v>40</v>
      </c>
      <c r="L3" s="7" t="s">
        <v>38</v>
      </c>
      <c r="M3" s="7" t="s">
        <v>39</v>
      </c>
      <c r="N3" s="33" t="s">
        <v>40</v>
      </c>
    </row>
    <row r="4" spans="1:14" s="6" customFormat="1" ht="15.75">
      <c r="A4" s="22" t="s">
        <v>272</v>
      </c>
      <c r="B4" s="10"/>
      <c r="C4" s="179">
        <f>C5+C6</f>
        <v>1568</v>
      </c>
      <c r="D4" s="179">
        <f>D5+D6</f>
        <v>750</v>
      </c>
      <c r="E4" s="179">
        <f>E5+E6</f>
        <v>412</v>
      </c>
      <c r="F4" s="179"/>
      <c r="G4" s="179"/>
      <c r="H4" s="179"/>
      <c r="I4" s="179">
        <v>332</v>
      </c>
      <c r="J4" s="179">
        <v>182</v>
      </c>
      <c r="K4" s="179">
        <v>149</v>
      </c>
      <c r="L4" s="179">
        <v>27</v>
      </c>
      <c r="M4" s="179">
        <v>18</v>
      </c>
      <c r="N4" s="213">
        <v>18</v>
      </c>
    </row>
    <row r="5" spans="1:14" ht="12.75">
      <c r="A5" s="26" t="s">
        <v>10</v>
      </c>
      <c r="B5" s="14" t="s">
        <v>6</v>
      </c>
      <c r="C5" s="140">
        <v>159</v>
      </c>
      <c r="D5" s="140">
        <v>91</v>
      </c>
      <c r="E5" s="140">
        <v>64</v>
      </c>
      <c r="F5" s="140"/>
      <c r="G5" s="140"/>
      <c r="H5" s="140"/>
      <c r="I5" s="140"/>
      <c r="J5" s="140"/>
      <c r="K5" s="140"/>
      <c r="L5" s="140"/>
      <c r="M5" s="140"/>
      <c r="N5" s="156"/>
    </row>
    <row r="6" spans="1:14" ht="25.5">
      <c r="A6" s="26" t="s">
        <v>11</v>
      </c>
      <c r="B6" s="14" t="s">
        <v>17</v>
      </c>
      <c r="C6" s="140">
        <v>1409</v>
      </c>
      <c r="D6" s="140">
        <v>659</v>
      </c>
      <c r="E6" s="140">
        <v>348</v>
      </c>
      <c r="F6" s="140"/>
      <c r="G6" s="140"/>
      <c r="H6" s="140"/>
      <c r="I6" s="140">
        <v>332</v>
      </c>
      <c r="J6" s="140">
        <v>182</v>
      </c>
      <c r="K6" s="140">
        <v>149</v>
      </c>
      <c r="L6" s="140">
        <v>27</v>
      </c>
      <c r="M6" s="140">
        <v>18</v>
      </c>
      <c r="N6" s="156">
        <v>18</v>
      </c>
    </row>
    <row r="7" spans="1:14" s="6" customFormat="1" ht="31.5">
      <c r="A7" s="22" t="s">
        <v>273</v>
      </c>
      <c r="B7" s="10"/>
      <c r="C7" s="179">
        <v>3227</v>
      </c>
      <c r="D7" s="179">
        <v>1461</v>
      </c>
      <c r="E7" s="179">
        <v>818</v>
      </c>
      <c r="F7" s="179"/>
      <c r="G7" s="179"/>
      <c r="H7" s="179"/>
      <c r="I7" s="179">
        <v>259</v>
      </c>
      <c r="J7" s="179">
        <v>127</v>
      </c>
      <c r="K7" s="179">
        <v>104</v>
      </c>
      <c r="L7" s="179">
        <v>13</v>
      </c>
      <c r="M7" s="179">
        <v>10</v>
      </c>
      <c r="N7" s="213">
        <v>10</v>
      </c>
    </row>
    <row r="8" spans="1:14" ht="12.75">
      <c r="A8" s="26" t="s">
        <v>5</v>
      </c>
      <c r="B8" s="12" t="s">
        <v>7</v>
      </c>
      <c r="C8" s="171">
        <v>563</v>
      </c>
      <c r="D8" s="171">
        <v>500</v>
      </c>
      <c r="E8" s="171">
        <v>259</v>
      </c>
      <c r="F8" s="171"/>
      <c r="G8" s="171"/>
      <c r="H8" s="171"/>
      <c r="I8" s="171">
        <v>141</v>
      </c>
      <c r="J8" s="171">
        <v>77</v>
      </c>
      <c r="K8" s="171">
        <v>58</v>
      </c>
      <c r="L8" s="171">
        <v>4</v>
      </c>
      <c r="M8" s="171">
        <v>3</v>
      </c>
      <c r="N8" s="172">
        <v>3</v>
      </c>
    </row>
    <row r="9" spans="1:14" ht="12.75">
      <c r="A9" s="26" t="s">
        <v>12</v>
      </c>
      <c r="B9" s="14">
        <v>62.65</v>
      </c>
      <c r="C9" s="171">
        <v>2664</v>
      </c>
      <c r="D9" s="171">
        <v>961</v>
      </c>
      <c r="E9" s="171">
        <v>559</v>
      </c>
      <c r="F9" s="171"/>
      <c r="G9" s="171"/>
      <c r="H9" s="171"/>
      <c r="I9" s="171">
        <v>118</v>
      </c>
      <c r="J9" s="171">
        <v>50</v>
      </c>
      <c r="K9" s="171">
        <v>46</v>
      </c>
      <c r="L9" s="171">
        <v>9</v>
      </c>
      <c r="M9" s="171">
        <v>7</v>
      </c>
      <c r="N9" s="172">
        <v>7</v>
      </c>
    </row>
    <row r="10" spans="1:14" ht="15.75">
      <c r="A10" s="22" t="s">
        <v>274</v>
      </c>
      <c r="B10" s="10"/>
      <c r="C10" s="179">
        <f>C11+C12</f>
        <v>5702</v>
      </c>
      <c r="D10" s="179">
        <f>D11+D12</f>
        <v>1566</v>
      </c>
      <c r="E10" s="179">
        <f>E11+E12</f>
        <v>837</v>
      </c>
      <c r="F10" s="179">
        <v>653</v>
      </c>
      <c r="G10" s="179">
        <v>155</v>
      </c>
      <c r="H10" s="179">
        <v>86</v>
      </c>
      <c r="I10" s="179">
        <v>881</v>
      </c>
      <c r="J10" s="179">
        <v>479</v>
      </c>
      <c r="K10" s="179">
        <v>354</v>
      </c>
      <c r="L10" s="179">
        <v>28</v>
      </c>
      <c r="M10" s="179">
        <v>13</v>
      </c>
      <c r="N10" s="213">
        <v>13</v>
      </c>
    </row>
    <row r="11" spans="1:14" ht="25.5">
      <c r="A11" s="26" t="s">
        <v>11</v>
      </c>
      <c r="B11" s="14" t="s">
        <v>17</v>
      </c>
      <c r="C11" s="140">
        <v>557</v>
      </c>
      <c r="D11" s="140">
        <v>173</v>
      </c>
      <c r="E11" s="140">
        <v>105</v>
      </c>
      <c r="F11" s="13"/>
      <c r="G11" s="13"/>
      <c r="H11" s="13"/>
      <c r="I11" s="13"/>
      <c r="J11" s="13"/>
      <c r="K11" s="13"/>
      <c r="L11" s="13"/>
      <c r="M11" s="13"/>
      <c r="N11" s="30"/>
    </row>
    <row r="12" spans="1:14" ht="25.5">
      <c r="A12" s="26" t="s">
        <v>14</v>
      </c>
      <c r="B12" s="14">
        <v>74.75</v>
      </c>
      <c r="C12" s="140">
        <v>5145</v>
      </c>
      <c r="D12" s="140">
        <v>1393</v>
      </c>
      <c r="E12" s="140">
        <v>732</v>
      </c>
      <c r="F12" s="140">
        <v>653</v>
      </c>
      <c r="G12" s="140">
        <v>155</v>
      </c>
      <c r="H12" s="140">
        <v>86</v>
      </c>
      <c r="I12" s="140">
        <v>881</v>
      </c>
      <c r="J12" s="140">
        <v>479</v>
      </c>
      <c r="K12" s="140">
        <v>354</v>
      </c>
      <c r="L12" s="140">
        <v>28</v>
      </c>
      <c r="M12" s="140">
        <v>13</v>
      </c>
      <c r="N12" s="156">
        <v>13</v>
      </c>
    </row>
    <row r="13" spans="1:14" ht="31.5">
      <c r="A13" s="22" t="s">
        <v>275</v>
      </c>
      <c r="B13" s="10"/>
      <c r="C13" s="179">
        <v>294</v>
      </c>
      <c r="D13" s="179">
        <v>153</v>
      </c>
      <c r="E13" s="179">
        <v>117</v>
      </c>
      <c r="F13" s="179"/>
      <c r="G13" s="179"/>
      <c r="H13" s="179"/>
      <c r="I13" s="179">
        <v>58</v>
      </c>
      <c r="J13" s="179">
        <v>53</v>
      </c>
      <c r="K13" s="179">
        <v>51</v>
      </c>
      <c r="L13" s="179"/>
      <c r="M13" s="179"/>
      <c r="N13" s="213"/>
    </row>
    <row r="14" spans="1:14" ht="12.75">
      <c r="A14" s="26" t="s">
        <v>5</v>
      </c>
      <c r="B14" s="12" t="s">
        <v>7</v>
      </c>
      <c r="C14" s="140">
        <v>294</v>
      </c>
      <c r="D14" s="140">
        <v>153</v>
      </c>
      <c r="E14" s="140">
        <v>117</v>
      </c>
      <c r="F14" s="140"/>
      <c r="G14" s="140"/>
      <c r="H14" s="140"/>
      <c r="I14" s="140">
        <v>58</v>
      </c>
      <c r="J14" s="140">
        <v>53</v>
      </c>
      <c r="K14" s="140">
        <v>51</v>
      </c>
      <c r="L14" s="13"/>
      <c r="M14" s="13"/>
      <c r="N14" s="30"/>
    </row>
    <row r="15" spans="1:14" ht="31.5">
      <c r="A15" s="22" t="s">
        <v>276</v>
      </c>
      <c r="B15" s="10"/>
      <c r="C15" s="179">
        <v>1116</v>
      </c>
      <c r="D15" s="179">
        <v>183</v>
      </c>
      <c r="E15" s="179">
        <v>143</v>
      </c>
      <c r="F15" s="179"/>
      <c r="G15" s="179"/>
      <c r="H15" s="179"/>
      <c r="I15" s="179">
        <v>191</v>
      </c>
      <c r="J15" s="179">
        <v>59</v>
      </c>
      <c r="K15" s="179">
        <v>40</v>
      </c>
      <c r="L15" s="11"/>
      <c r="M15" s="11"/>
      <c r="N15" s="31"/>
    </row>
    <row r="16" spans="1:14" ht="25.5">
      <c r="A16" s="26" t="s">
        <v>11</v>
      </c>
      <c r="B16" s="14" t="s">
        <v>17</v>
      </c>
      <c r="C16" s="140">
        <v>1116</v>
      </c>
      <c r="D16" s="140">
        <v>183</v>
      </c>
      <c r="E16" s="140">
        <v>143</v>
      </c>
      <c r="F16" s="140"/>
      <c r="G16" s="140"/>
      <c r="H16" s="140"/>
      <c r="I16" s="140">
        <v>191</v>
      </c>
      <c r="J16" s="140">
        <v>59</v>
      </c>
      <c r="K16" s="140">
        <v>40</v>
      </c>
      <c r="L16" s="13"/>
      <c r="M16" s="13"/>
      <c r="N16" s="30"/>
    </row>
    <row r="17" spans="1:14" ht="16.5" thickBot="1">
      <c r="A17" s="181" t="s">
        <v>4</v>
      </c>
      <c r="B17" s="182"/>
      <c r="C17" s="191">
        <f>C15+C13+C10+C7+C4</f>
        <v>11907</v>
      </c>
      <c r="D17" s="191">
        <f>D15+D13+D10+D7+D4</f>
        <v>4113</v>
      </c>
      <c r="E17" s="191">
        <f>E15+E13+E10+E7+E4</f>
        <v>2327</v>
      </c>
      <c r="F17" s="191">
        <f>F10</f>
        <v>653</v>
      </c>
      <c r="G17" s="191">
        <f>G10</f>
        <v>155</v>
      </c>
      <c r="H17" s="191">
        <f>H10</f>
        <v>86</v>
      </c>
      <c r="I17" s="191">
        <f>I15+I13+I10+I7+I4</f>
        <v>1721</v>
      </c>
      <c r="J17" s="191">
        <f>J15+J13+J10+J7+J4</f>
        <v>900</v>
      </c>
      <c r="K17" s="191">
        <f>K15+K13+K10+K7+K4</f>
        <v>698</v>
      </c>
      <c r="L17" s="191">
        <f>L10+L7+L4</f>
        <v>68</v>
      </c>
      <c r="M17" s="191">
        <f>M10+M7+M4</f>
        <v>41</v>
      </c>
      <c r="N17" s="184">
        <f>N10+N7+N4</f>
        <v>41</v>
      </c>
    </row>
  </sheetData>
  <sheetProtection/>
  <mergeCells count="5">
    <mergeCell ref="A1:N1"/>
    <mergeCell ref="C2:E2"/>
    <mergeCell ref="F2:H2"/>
    <mergeCell ref="I2:K2"/>
    <mergeCell ref="L2:N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J1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8.140625" style="2" customWidth="1"/>
    <col min="2" max="2" width="8.7109375" style="1" customWidth="1"/>
    <col min="3" max="3" width="12.28125" style="1" customWidth="1"/>
    <col min="4" max="4" width="23.7109375" style="1" customWidth="1"/>
    <col min="5" max="5" width="18.140625" style="1" customWidth="1"/>
    <col min="6" max="6" width="14.00390625" style="1" customWidth="1"/>
    <col min="7" max="7" width="37.140625" style="1" customWidth="1"/>
    <col min="8" max="16384" width="9.140625" style="1" customWidth="1"/>
  </cols>
  <sheetData>
    <row r="1" spans="1:6" ht="55.5" customHeight="1">
      <c r="A1" s="385" t="s">
        <v>177</v>
      </c>
      <c r="B1" s="386"/>
      <c r="C1" s="386"/>
      <c r="D1" s="387"/>
      <c r="E1" s="228"/>
      <c r="F1" s="228"/>
    </row>
    <row r="2" spans="1:10" ht="44.25" customHeight="1">
      <c r="A2" s="390" t="s">
        <v>42</v>
      </c>
      <c r="B2" s="391"/>
      <c r="C2" s="391"/>
      <c r="D2" s="392"/>
      <c r="E2" s="380"/>
      <c r="F2" s="380"/>
      <c r="G2" s="57"/>
      <c r="H2" s="57"/>
      <c r="I2" s="57"/>
      <c r="J2" s="57"/>
    </row>
    <row r="3" spans="1:6" s="5" customFormat="1" ht="38.25" customHeight="1">
      <c r="A3" s="194" t="s">
        <v>439</v>
      </c>
      <c r="B3" s="365" t="s">
        <v>1</v>
      </c>
      <c r="C3" s="365"/>
      <c r="D3" s="56" t="s">
        <v>3</v>
      </c>
      <c r="E3" s="229"/>
      <c r="F3" s="229"/>
    </row>
    <row r="4" spans="1:6" s="6" customFormat="1" ht="32.25" customHeight="1">
      <c r="A4" s="22" t="s">
        <v>272</v>
      </c>
      <c r="B4" s="388">
        <v>40.73</v>
      </c>
      <c r="C4" s="389"/>
      <c r="D4" s="235">
        <v>42.2</v>
      </c>
      <c r="E4" s="230"/>
      <c r="F4" s="230"/>
    </row>
    <row r="5" spans="1:6" s="6" customFormat="1" ht="32.25" customHeight="1">
      <c r="A5" s="22" t="s">
        <v>273</v>
      </c>
      <c r="B5" s="381">
        <v>22.33</v>
      </c>
      <c r="C5" s="382"/>
      <c r="D5" s="236">
        <v>18.18</v>
      </c>
      <c r="E5" s="230"/>
      <c r="F5" s="231"/>
    </row>
    <row r="6" spans="1:6" s="6" customFormat="1" ht="29.25" customHeight="1">
      <c r="A6" s="88" t="s">
        <v>274</v>
      </c>
      <c r="B6" s="393">
        <v>25.99</v>
      </c>
      <c r="C6" s="394"/>
      <c r="D6" s="237">
        <v>46.15</v>
      </c>
      <c r="E6" s="230"/>
      <c r="F6" s="232"/>
    </row>
    <row r="7" spans="1:6" s="6" customFormat="1" ht="15.75">
      <c r="A7" s="88" t="s">
        <v>275</v>
      </c>
      <c r="B7" s="395">
        <v>11.5</v>
      </c>
      <c r="C7" s="396"/>
      <c r="D7" s="235">
        <v>0</v>
      </c>
      <c r="E7" s="233"/>
      <c r="F7" s="230"/>
    </row>
    <row r="8" spans="1:6" s="6" customFormat="1" ht="15.75">
      <c r="A8" s="88" t="s">
        <v>276</v>
      </c>
      <c r="B8" s="395">
        <v>29.3</v>
      </c>
      <c r="C8" s="396"/>
      <c r="D8" s="235">
        <v>0</v>
      </c>
      <c r="E8" s="233"/>
      <c r="F8" s="230"/>
    </row>
    <row r="9" spans="1:6" ht="16.5" thickBot="1">
      <c r="A9" s="28" t="s">
        <v>37</v>
      </c>
      <c r="B9" s="383">
        <v>30.61</v>
      </c>
      <c r="C9" s="384"/>
      <c r="D9" s="185">
        <v>39.13</v>
      </c>
      <c r="E9" s="234"/>
      <c r="F9" s="234"/>
    </row>
    <row r="10" spans="5:6" ht="12.75">
      <c r="E10" s="228"/>
      <c r="F10" s="228"/>
    </row>
  </sheetData>
  <sheetProtection/>
  <mergeCells count="10">
    <mergeCell ref="E2:F2"/>
    <mergeCell ref="B5:C5"/>
    <mergeCell ref="B9:C9"/>
    <mergeCell ref="A1:D1"/>
    <mergeCell ref="B3:C3"/>
    <mergeCell ref="B4:C4"/>
    <mergeCell ref="A2:D2"/>
    <mergeCell ref="B6:C6"/>
    <mergeCell ref="B7:C7"/>
    <mergeCell ref="B8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I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7109375" style="1" customWidth="1"/>
    <col min="7" max="7" width="8.7109375" style="1" customWidth="1"/>
    <col min="8" max="16384" width="9.140625" style="1" customWidth="1"/>
  </cols>
  <sheetData>
    <row r="1" spans="1:9" ht="25.5" customHeight="1">
      <c r="A1" s="360" t="s">
        <v>692</v>
      </c>
      <c r="B1" s="361"/>
      <c r="C1" s="361"/>
      <c r="D1" s="361"/>
      <c r="E1" s="361"/>
      <c r="F1" s="361"/>
      <c r="G1" s="361"/>
      <c r="H1" s="361"/>
      <c r="I1" s="362"/>
    </row>
    <row r="2" spans="1:9" s="5" customFormat="1" ht="38.25" customHeight="1">
      <c r="A2" s="194" t="s">
        <v>439</v>
      </c>
      <c r="B2" s="358" t="s">
        <v>43</v>
      </c>
      <c r="C2" s="377"/>
      <c r="D2" s="377"/>
      <c r="E2" s="377"/>
      <c r="F2" s="377"/>
      <c r="G2" s="377"/>
      <c r="H2" s="397" t="s">
        <v>693</v>
      </c>
      <c r="I2" s="20" t="s">
        <v>4</v>
      </c>
    </row>
    <row r="3" spans="1:9" s="5" customFormat="1" ht="25.5">
      <c r="A3" s="19"/>
      <c r="B3" s="9" t="s">
        <v>4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398"/>
      <c r="I3" s="21"/>
    </row>
    <row r="4" spans="1:9" s="6" customFormat="1" ht="15.75">
      <c r="A4" s="150" t="s">
        <v>272</v>
      </c>
      <c r="B4" s="10">
        <v>45.95</v>
      </c>
      <c r="C4" s="11">
        <v>3.3</v>
      </c>
      <c r="D4" s="11">
        <v>9.2</v>
      </c>
      <c r="E4" s="11">
        <v>31.05</v>
      </c>
      <c r="F4" s="11">
        <v>0.1</v>
      </c>
      <c r="G4" s="11">
        <v>2.3</v>
      </c>
      <c r="H4" s="11">
        <v>0.5</v>
      </c>
      <c r="I4" s="23">
        <f>SUM(C4:H4)</f>
        <v>46.449999999999996</v>
      </c>
    </row>
    <row r="5" spans="1:9" s="6" customFormat="1" ht="31.5">
      <c r="A5" s="150" t="s">
        <v>273</v>
      </c>
      <c r="B5" s="10">
        <v>81.15</v>
      </c>
      <c r="C5" s="11">
        <v>6.8</v>
      </c>
      <c r="D5" s="11">
        <v>14.2</v>
      </c>
      <c r="E5" s="11">
        <v>43.6</v>
      </c>
      <c r="F5" s="11">
        <v>0.4</v>
      </c>
      <c r="G5" s="11">
        <v>16.15</v>
      </c>
      <c r="H5" s="11">
        <v>0</v>
      </c>
      <c r="I5" s="23">
        <f>SUM(C5:H5)</f>
        <v>81.15</v>
      </c>
    </row>
    <row r="6" spans="1:9" s="6" customFormat="1" ht="15.75">
      <c r="A6" s="151" t="s">
        <v>274</v>
      </c>
      <c r="B6" s="10">
        <v>161.55</v>
      </c>
      <c r="C6" s="11">
        <v>9.75</v>
      </c>
      <c r="D6" s="11">
        <v>28.2</v>
      </c>
      <c r="E6" s="11">
        <v>98.4</v>
      </c>
      <c r="F6" s="11">
        <v>6.9</v>
      </c>
      <c r="G6" s="11">
        <v>18.3</v>
      </c>
      <c r="H6" s="11">
        <v>0</v>
      </c>
      <c r="I6" s="23">
        <f>SUM(C6:H6)</f>
        <v>161.55000000000004</v>
      </c>
    </row>
    <row r="7" spans="1:9" s="6" customFormat="1" ht="15.75">
      <c r="A7" s="151" t="s">
        <v>275</v>
      </c>
      <c r="B7" s="10">
        <v>53.1</v>
      </c>
      <c r="C7" s="11">
        <v>10.6</v>
      </c>
      <c r="D7" s="11">
        <v>11.5</v>
      </c>
      <c r="E7" s="11">
        <v>29.1</v>
      </c>
      <c r="F7" s="11">
        <v>1.9</v>
      </c>
      <c r="G7" s="11">
        <v>0</v>
      </c>
      <c r="H7" s="11">
        <v>0</v>
      </c>
      <c r="I7" s="23">
        <f>SUM(C7:H7)</f>
        <v>53.1</v>
      </c>
    </row>
    <row r="8" spans="1:9" s="6" customFormat="1" ht="31.5">
      <c r="A8" s="151" t="s">
        <v>276</v>
      </c>
      <c r="B8" s="10">
        <v>12.8</v>
      </c>
      <c r="C8" s="11">
        <v>1</v>
      </c>
      <c r="D8" s="11">
        <v>1</v>
      </c>
      <c r="E8" s="11">
        <v>10.1</v>
      </c>
      <c r="F8" s="11">
        <v>0</v>
      </c>
      <c r="G8" s="11">
        <v>0.7</v>
      </c>
      <c r="H8" s="11">
        <v>0</v>
      </c>
      <c r="I8" s="23">
        <f>SUM(C8:H8)</f>
        <v>12.799999999999999</v>
      </c>
    </row>
    <row r="9" spans="1:9" ht="13.5" thickBot="1">
      <c r="A9" s="28" t="s">
        <v>4</v>
      </c>
      <c r="B9" s="305">
        <f>SUM(B4:B8)</f>
        <v>354.55000000000007</v>
      </c>
      <c r="C9" s="306">
        <f aca="true" t="shared" si="0" ref="C9:H9">SUM(C4:C8)</f>
        <v>31.450000000000003</v>
      </c>
      <c r="D9" s="306">
        <f t="shared" si="0"/>
        <v>64.1</v>
      </c>
      <c r="E9" s="306">
        <f t="shared" si="0"/>
        <v>212.25</v>
      </c>
      <c r="F9" s="306">
        <f t="shared" si="0"/>
        <v>9.3</v>
      </c>
      <c r="G9" s="306">
        <f t="shared" si="0"/>
        <v>37.45</v>
      </c>
      <c r="H9" s="306">
        <f t="shared" si="0"/>
        <v>0.5</v>
      </c>
      <c r="I9" s="307">
        <f>SUM(I4:I8)</f>
        <v>355.05000000000007</v>
      </c>
    </row>
  </sheetData>
  <sheetProtection/>
  <mergeCells count="3">
    <mergeCell ref="A1:I1"/>
    <mergeCell ref="B2:G2"/>
    <mergeCell ref="H2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N19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22.7109375" style="2" customWidth="1"/>
    <col min="2" max="3" width="8.28125" style="1" customWidth="1"/>
    <col min="4" max="5" width="6.8515625" style="1" customWidth="1"/>
    <col min="6" max="7" width="8.57421875" style="1" customWidth="1"/>
    <col min="8" max="9" width="7.7109375" style="1" customWidth="1"/>
    <col min="10" max="12" width="8.7109375" style="1" customWidth="1"/>
    <col min="13" max="16384" width="9.140625" style="1" customWidth="1"/>
  </cols>
  <sheetData>
    <row r="1" spans="1:14" ht="25.5" customHeight="1">
      <c r="A1" s="360" t="s">
        <v>51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</row>
    <row r="2" spans="1:14" s="5" customFormat="1" ht="38.25" customHeight="1">
      <c r="A2" s="194" t="s">
        <v>439</v>
      </c>
      <c r="B2" s="365" t="s">
        <v>43</v>
      </c>
      <c r="C2" s="365"/>
      <c r="D2" s="365"/>
      <c r="E2" s="365"/>
      <c r="F2" s="365"/>
      <c r="G2" s="365"/>
      <c r="H2" s="365"/>
      <c r="I2" s="365"/>
      <c r="J2" s="365"/>
      <c r="K2" s="365"/>
      <c r="L2" s="399" t="s">
        <v>693</v>
      </c>
      <c r="M2" s="365"/>
      <c r="N2" s="17" t="s">
        <v>4</v>
      </c>
    </row>
    <row r="3" spans="1:14" s="5" customFormat="1" ht="25.5" customHeight="1">
      <c r="A3" s="7"/>
      <c r="B3" s="365" t="s">
        <v>44</v>
      </c>
      <c r="C3" s="365"/>
      <c r="D3" s="365" t="s">
        <v>45</v>
      </c>
      <c r="E3" s="365"/>
      <c r="F3" s="365" t="s">
        <v>46</v>
      </c>
      <c r="G3" s="365"/>
      <c r="H3" s="365" t="s">
        <v>47</v>
      </c>
      <c r="I3" s="365"/>
      <c r="J3" s="365" t="s">
        <v>48</v>
      </c>
      <c r="K3" s="365"/>
      <c r="L3" s="365"/>
      <c r="M3" s="365"/>
      <c r="N3" s="18"/>
    </row>
    <row r="4" spans="1:14" s="5" customFormat="1" ht="25.5">
      <c r="A4" s="7"/>
      <c r="B4" s="9" t="s">
        <v>4</v>
      </c>
      <c r="C4" s="9" t="s">
        <v>49</v>
      </c>
      <c r="D4" s="9" t="s">
        <v>4</v>
      </c>
      <c r="E4" s="9" t="s">
        <v>49</v>
      </c>
      <c r="F4" s="9" t="s">
        <v>4</v>
      </c>
      <c r="G4" s="9" t="s">
        <v>49</v>
      </c>
      <c r="H4" s="9" t="s">
        <v>4</v>
      </c>
      <c r="I4" s="9" t="s">
        <v>49</v>
      </c>
      <c r="J4" s="9" t="s">
        <v>4</v>
      </c>
      <c r="K4" s="9" t="s">
        <v>49</v>
      </c>
      <c r="L4" s="9" t="s">
        <v>4</v>
      </c>
      <c r="M4" s="9" t="s">
        <v>49</v>
      </c>
      <c r="N4" s="18"/>
    </row>
    <row r="5" spans="1:14" s="6" customFormat="1" ht="12.75">
      <c r="A5" s="15" t="s">
        <v>50</v>
      </c>
      <c r="B5" s="10"/>
      <c r="C5" s="10"/>
      <c r="D5" s="10"/>
      <c r="E5" s="10"/>
      <c r="F5" s="10">
        <v>13</v>
      </c>
      <c r="G5" s="10">
        <v>8</v>
      </c>
      <c r="H5" s="10">
        <v>2</v>
      </c>
      <c r="I5" s="10"/>
      <c r="J5" s="10">
        <v>1</v>
      </c>
      <c r="K5" s="10">
        <v>1</v>
      </c>
      <c r="L5" s="10"/>
      <c r="M5" s="10"/>
      <c r="N5" s="303">
        <f aca="true" t="shared" si="0" ref="N5:N11">B5+D5+F5+H5+J5+L5</f>
        <v>16</v>
      </c>
    </row>
    <row r="6" spans="1:14" s="6" customFormat="1" ht="12.75">
      <c r="A6" s="15" t="s">
        <v>52</v>
      </c>
      <c r="B6" s="10"/>
      <c r="C6" s="10"/>
      <c r="D6" s="10">
        <v>5</v>
      </c>
      <c r="E6" s="10">
        <v>1</v>
      </c>
      <c r="F6" s="10">
        <v>110</v>
      </c>
      <c r="G6" s="10">
        <v>46</v>
      </c>
      <c r="H6" s="10">
        <v>7</v>
      </c>
      <c r="I6" s="10">
        <v>4</v>
      </c>
      <c r="J6" s="10">
        <v>11</v>
      </c>
      <c r="K6" s="10">
        <v>8</v>
      </c>
      <c r="L6" s="10">
        <v>1</v>
      </c>
      <c r="M6" s="10">
        <v>1</v>
      </c>
      <c r="N6" s="303">
        <f t="shared" si="0"/>
        <v>134</v>
      </c>
    </row>
    <row r="7" spans="1:14" s="6" customFormat="1" ht="12.75">
      <c r="A7" s="15" t="s">
        <v>53</v>
      </c>
      <c r="B7" s="10">
        <v>2</v>
      </c>
      <c r="C7" s="10"/>
      <c r="D7" s="10">
        <v>9</v>
      </c>
      <c r="E7" s="10">
        <v>2</v>
      </c>
      <c r="F7" s="10">
        <v>69</v>
      </c>
      <c r="G7" s="10">
        <v>38</v>
      </c>
      <c r="H7" s="10">
        <v>3</v>
      </c>
      <c r="I7" s="10">
        <v>1</v>
      </c>
      <c r="J7" s="10">
        <v>11</v>
      </c>
      <c r="K7" s="10">
        <v>7</v>
      </c>
      <c r="L7" s="10"/>
      <c r="M7" s="10"/>
      <c r="N7" s="303">
        <f t="shared" si="0"/>
        <v>94</v>
      </c>
    </row>
    <row r="8" spans="1:14" s="6" customFormat="1" ht="12.75">
      <c r="A8" s="15" t="s">
        <v>54</v>
      </c>
      <c r="B8" s="10">
        <v>9</v>
      </c>
      <c r="C8" s="10">
        <v>3</v>
      </c>
      <c r="D8" s="10">
        <v>17</v>
      </c>
      <c r="E8" s="10">
        <v>7</v>
      </c>
      <c r="F8" s="10">
        <v>35</v>
      </c>
      <c r="G8" s="10">
        <v>20</v>
      </c>
      <c r="H8" s="10">
        <v>1</v>
      </c>
      <c r="I8" s="10">
        <v>1</v>
      </c>
      <c r="J8" s="10">
        <v>16</v>
      </c>
      <c r="K8" s="10">
        <v>10</v>
      </c>
      <c r="L8" s="10"/>
      <c r="M8" s="10"/>
      <c r="N8" s="303">
        <f t="shared" si="0"/>
        <v>78</v>
      </c>
    </row>
    <row r="9" spans="1:14" s="6" customFormat="1" ht="12.75">
      <c r="A9" s="15" t="s">
        <v>55</v>
      </c>
      <c r="B9" s="10">
        <v>17</v>
      </c>
      <c r="C9" s="10">
        <v>3</v>
      </c>
      <c r="D9" s="10">
        <v>39</v>
      </c>
      <c r="E9" s="10">
        <v>10</v>
      </c>
      <c r="F9" s="10">
        <v>15</v>
      </c>
      <c r="G9" s="10">
        <v>6</v>
      </c>
      <c r="H9" s="10">
        <v>1</v>
      </c>
      <c r="I9" s="10">
        <v>1</v>
      </c>
      <c r="J9" s="10">
        <v>7</v>
      </c>
      <c r="K9" s="10">
        <v>5</v>
      </c>
      <c r="L9" s="10"/>
      <c r="M9" s="10"/>
      <c r="N9" s="303">
        <f t="shared" si="0"/>
        <v>79</v>
      </c>
    </row>
    <row r="10" spans="1:14" s="6" customFormat="1" ht="12.75">
      <c r="A10" s="15" t="s">
        <v>56</v>
      </c>
      <c r="B10" s="10">
        <v>10</v>
      </c>
      <c r="C10" s="10">
        <v>1</v>
      </c>
      <c r="D10" s="10">
        <v>4</v>
      </c>
      <c r="E10" s="10"/>
      <c r="F10" s="10">
        <v>2</v>
      </c>
      <c r="G10" s="10"/>
      <c r="H10" s="10"/>
      <c r="I10" s="10"/>
      <c r="J10" s="10"/>
      <c r="K10" s="10"/>
      <c r="L10" s="10"/>
      <c r="M10" s="10"/>
      <c r="N10" s="303">
        <f t="shared" si="0"/>
        <v>16</v>
      </c>
    </row>
    <row r="11" spans="1:14" ht="12.75">
      <c r="A11" s="18" t="s">
        <v>4</v>
      </c>
      <c r="B11" s="304">
        <f aca="true" t="shared" si="1" ref="B11:K11">SUM(B5:B10)</f>
        <v>38</v>
      </c>
      <c r="C11" s="304">
        <f t="shared" si="1"/>
        <v>7</v>
      </c>
      <c r="D11" s="304">
        <f t="shared" si="1"/>
        <v>74</v>
      </c>
      <c r="E11" s="304">
        <f t="shared" si="1"/>
        <v>20</v>
      </c>
      <c r="F11" s="304">
        <f t="shared" si="1"/>
        <v>244</v>
      </c>
      <c r="G11" s="304">
        <f t="shared" si="1"/>
        <v>118</v>
      </c>
      <c r="H11" s="304">
        <f t="shared" si="1"/>
        <v>14</v>
      </c>
      <c r="I11" s="304">
        <f t="shared" si="1"/>
        <v>7</v>
      </c>
      <c r="J11" s="304">
        <f t="shared" si="1"/>
        <v>46</v>
      </c>
      <c r="K11" s="304">
        <f t="shared" si="1"/>
        <v>31</v>
      </c>
      <c r="L11" s="304">
        <v>1</v>
      </c>
      <c r="M11" s="304">
        <v>1</v>
      </c>
      <c r="N11" s="304">
        <f t="shared" si="0"/>
        <v>417</v>
      </c>
    </row>
    <row r="19" ht="12.75">
      <c r="J19" s="3"/>
    </row>
  </sheetData>
  <sheetProtection/>
  <mergeCells count="8">
    <mergeCell ref="A1:N1"/>
    <mergeCell ref="L2:M3"/>
    <mergeCell ref="B2:K2"/>
    <mergeCell ref="B3:C3"/>
    <mergeCell ref="D3:E3"/>
    <mergeCell ref="F3:G3"/>
    <mergeCell ref="H3:I3"/>
    <mergeCell ref="J3:K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H3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7.7109375" style="2" customWidth="1"/>
    <col min="2" max="2" width="8.28125" style="1" customWidth="1"/>
    <col min="3" max="3" width="6.8515625" style="1" customWidth="1"/>
    <col min="4" max="4" width="16.7109375" style="1" customWidth="1"/>
    <col min="5" max="5" width="9.8515625" style="1" customWidth="1"/>
    <col min="6" max="6" width="9.140625" style="1" customWidth="1"/>
    <col min="7" max="7" width="25.421875" style="1" customWidth="1"/>
    <col min="8" max="16384" width="9.140625" style="1" customWidth="1"/>
  </cols>
  <sheetData>
    <row r="1" spans="1:6" ht="38.25" customHeight="1">
      <c r="A1" s="400" t="s">
        <v>57</v>
      </c>
      <c r="B1" s="401"/>
      <c r="C1" s="401"/>
      <c r="D1" s="401"/>
      <c r="E1" s="401"/>
      <c r="F1" s="402"/>
    </row>
    <row r="2" spans="1:6" s="5" customFormat="1" ht="38.25" customHeight="1" thickBot="1">
      <c r="A2" s="194" t="s">
        <v>439</v>
      </c>
      <c r="B2" s="403" t="s">
        <v>43</v>
      </c>
      <c r="C2" s="404"/>
      <c r="D2" s="404"/>
      <c r="E2" s="405"/>
      <c r="F2" s="86" t="s">
        <v>4</v>
      </c>
    </row>
    <row r="3" spans="1:6" s="5" customFormat="1" ht="18" customHeight="1">
      <c r="A3" s="92" t="s">
        <v>272</v>
      </c>
      <c r="B3" s="93"/>
      <c r="C3" s="93"/>
      <c r="D3" s="93"/>
      <c r="E3" s="94"/>
      <c r="F3" s="95"/>
    </row>
    <row r="4" spans="1:6" s="5" customFormat="1" ht="25.5" customHeight="1">
      <c r="A4" s="19" t="s">
        <v>58</v>
      </c>
      <c r="B4" s="9" t="s">
        <v>63</v>
      </c>
      <c r="C4" s="9" t="s">
        <v>64</v>
      </c>
      <c r="D4" s="9" t="s">
        <v>66</v>
      </c>
      <c r="E4" s="32" t="s">
        <v>65</v>
      </c>
      <c r="F4" s="21"/>
    </row>
    <row r="5" spans="1:6" s="6" customFormat="1" ht="12.75">
      <c r="A5" s="24" t="s">
        <v>59</v>
      </c>
      <c r="B5" s="11"/>
      <c r="C5" s="11">
        <v>2</v>
      </c>
      <c r="D5" s="11">
        <v>4</v>
      </c>
      <c r="E5" s="54">
        <v>6</v>
      </c>
      <c r="F5" s="23">
        <f>SUM(B5:E5)</f>
        <v>12</v>
      </c>
    </row>
    <row r="6" spans="1:6" s="6" customFormat="1" ht="12.75">
      <c r="A6" s="24" t="s">
        <v>60</v>
      </c>
      <c r="B6" s="11">
        <v>1</v>
      </c>
      <c r="C6" s="11">
        <v>2</v>
      </c>
      <c r="D6" s="11"/>
      <c r="E6" s="54">
        <v>2</v>
      </c>
      <c r="F6" s="23">
        <f>SUM(B6:E6)</f>
        <v>5</v>
      </c>
    </row>
    <row r="7" spans="1:6" s="6" customFormat="1" ht="12.75">
      <c r="A7" s="24" t="s">
        <v>61</v>
      </c>
      <c r="B7" s="11"/>
      <c r="C7" s="11"/>
      <c r="D7" s="11">
        <v>2</v>
      </c>
      <c r="E7" s="54">
        <v>2</v>
      </c>
      <c r="F7" s="23">
        <f>SUM(B7:E7)</f>
        <v>4</v>
      </c>
    </row>
    <row r="8" spans="1:6" s="6" customFormat="1" ht="13.5" thickBot="1">
      <c r="A8" s="35" t="s">
        <v>62</v>
      </c>
      <c r="B8" s="36">
        <v>3</v>
      </c>
      <c r="C8" s="36">
        <v>8</v>
      </c>
      <c r="D8" s="36">
        <v>24</v>
      </c>
      <c r="E8" s="55">
        <v>4</v>
      </c>
      <c r="F8" s="37">
        <f>SUM(B8:E8)</f>
        <v>39</v>
      </c>
    </row>
    <row r="9" spans="1:6" s="6" customFormat="1" ht="31.5">
      <c r="A9" s="89" t="s">
        <v>273</v>
      </c>
      <c r="B9" s="90"/>
      <c r="C9" s="90"/>
      <c r="D9" s="90"/>
      <c r="E9" s="91"/>
      <c r="F9" s="87"/>
    </row>
    <row r="10" spans="1:6" s="6" customFormat="1" ht="25.5">
      <c r="A10" s="19" t="s">
        <v>58</v>
      </c>
      <c r="B10" s="9" t="s">
        <v>63</v>
      </c>
      <c r="C10" s="9" t="s">
        <v>64</v>
      </c>
      <c r="D10" s="9" t="s">
        <v>66</v>
      </c>
      <c r="E10" s="32" t="s">
        <v>65</v>
      </c>
      <c r="F10" s="21"/>
    </row>
    <row r="11" spans="1:6" s="6" customFormat="1" ht="12.75">
      <c r="A11" s="24" t="s">
        <v>59</v>
      </c>
      <c r="B11" s="11">
        <v>1</v>
      </c>
      <c r="C11" s="11">
        <v>1</v>
      </c>
      <c r="D11" s="11">
        <v>2</v>
      </c>
      <c r="E11" s="54"/>
      <c r="F11" s="23">
        <f>SUM(B11:E11)</f>
        <v>4</v>
      </c>
    </row>
    <row r="12" spans="1:6" s="6" customFormat="1" ht="12.75">
      <c r="A12" s="24" t="s">
        <v>60</v>
      </c>
      <c r="B12" s="11">
        <v>1</v>
      </c>
      <c r="C12" s="11">
        <v>2</v>
      </c>
      <c r="D12" s="11">
        <v>4</v>
      </c>
      <c r="E12" s="54">
        <v>8</v>
      </c>
      <c r="F12" s="23">
        <f>SUM(B12:E12)</f>
        <v>15</v>
      </c>
    </row>
    <row r="13" spans="1:6" s="6" customFormat="1" ht="12.75">
      <c r="A13" s="24" t="s">
        <v>61</v>
      </c>
      <c r="B13" s="11"/>
      <c r="C13" s="11"/>
      <c r="D13" s="11"/>
      <c r="E13" s="54">
        <v>1</v>
      </c>
      <c r="F13" s="23">
        <f>SUM(B13:E13)</f>
        <v>1</v>
      </c>
    </row>
    <row r="14" spans="1:6" s="6" customFormat="1" ht="13.5" thickBot="1">
      <c r="A14" s="53" t="s">
        <v>62</v>
      </c>
      <c r="B14" s="36">
        <v>6</v>
      </c>
      <c r="C14" s="36">
        <v>13</v>
      </c>
      <c r="D14" s="36">
        <v>30</v>
      </c>
      <c r="E14" s="55">
        <v>24</v>
      </c>
      <c r="F14" s="37">
        <f>SUM(B14:E14)</f>
        <v>73</v>
      </c>
    </row>
    <row r="15" spans="1:8" s="6" customFormat="1" ht="15.75">
      <c r="A15" s="92" t="s">
        <v>274</v>
      </c>
      <c r="B15" s="93"/>
      <c r="C15" s="93"/>
      <c r="D15" s="93"/>
      <c r="E15" s="94"/>
      <c r="F15" s="174"/>
      <c r="G15" s="175"/>
      <c r="H15" s="175"/>
    </row>
    <row r="16" spans="1:6" s="6" customFormat="1" ht="25.5">
      <c r="A16" s="19" t="s">
        <v>58</v>
      </c>
      <c r="B16" s="9" t="s">
        <v>63</v>
      </c>
      <c r="C16" s="9" t="s">
        <v>64</v>
      </c>
      <c r="D16" s="9" t="s">
        <v>66</v>
      </c>
      <c r="E16" s="32" t="s">
        <v>65</v>
      </c>
      <c r="F16" s="21"/>
    </row>
    <row r="17" spans="1:6" s="6" customFormat="1" ht="12.75">
      <c r="A17" s="24" t="s">
        <v>59</v>
      </c>
      <c r="B17" s="11">
        <v>2</v>
      </c>
      <c r="C17" s="11">
        <v>1</v>
      </c>
      <c r="D17" s="11">
        <v>2</v>
      </c>
      <c r="E17" s="54">
        <v>3</v>
      </c>
      <c r="F17" s="23">
        <f>SUM(B17:E17)</f>
        <v>8</v>
      </c>
    </row>
    <row r="18" spans="1:6" s="6" customFormat="1" ht="12.75">
      <c r="A18" s="24" t="s">
        <v>60</v>
      </c>
      <c r="B18" s="11">
        <v>1</v>
      </c>
      <c r="C18" s="11">
        <v>6</v>
      </c>
      <c r="D18" s="11">
        <v>7</v>
      </c>
      <c r="E18" s="54">
        <v>11</v>
      </c>
      <c r="F18" s="23">
        <f>SUM(B18:E18)</f>
        <v>25</v>
      </c>
    </row>
    <row r="19" spans="1:6" s="6" customFormat="1" ht="12.75">
      <c r="A19" s="24" t="s">
        <v>61</v>
      </c>
      <c r="B19" s="11">
        <v>1</v>
      </c>
      <c r="C19" s="11">
        <v>2</v>
      </c>
      <c r="D19" s="11">
        <v>4</v>
      </c>
      <c r="E19" s="54">
        <v>6</v>
      </c>
      <c r="F19" s="23">
        <f>SUM(B19:E19)</f>
        <v>13</v>
      </c>
    </row>
    <row r="20" spans="1:6" s="6" customFormat="1" ht="13.5" thickBot="1">
      <c r="A20" s="35" t="s">
        <v>62</v>
      </c>
      <c r="B20" s="36">
        <v>8</v>
      </c>
      <c r="C20" s="36">
        <v>23</v>
      </c>
      <c r="D20" s="36">
        <v>58</v>
      </c>
      <c r="E20" s="55">
        <v>51</v>
      </c>
      <c r="F20" s="37">
        <f>SUM(B20:E20)</f>
        <v>140</v>
      </c>
    </row>
    <row r="21" spans="1:6" s="6" customFormat="1" ht="15.75">
      <c r="A21" s="89" t="s">
        <v>275</v>
      </c>
      <c r="B21" s="90"/>
      <c r="C21" s="90"/>
      <c r="D21" s="90"/>
      <c r="E21" s="91"/>
      <c r="F21" s="87"/>
    </row>
    <row r="22" spans="1:6" s="6" customFormat="1" ht="25.5">
      <c r="A22" s="19" t="s">
        <v>58</v>
      </c>
      <c r="B22" s="9" t="s">
        <v>63</v>
      </c>
      <c r="C22" s="9" t="s">
        <v>64</v>
      </c>
      <c r="D22" s="9" t="s">
        <v>66</v>
      </c>
      <c r="E22" s="32" t="s">
        <v>65</v>
      </c>
      <c r="F22" s="21"/>
    </row>
    <row r="23" spans="1:6" s="6" customFormat="1" ht="12.75">
      <c r="A23" s="24" t="s">
        <v>59</v>
      </c>
      <c r="B23" s="11">
        <v>1</v>
      </c>
      <c r="C23" s="11"/>
      <c r="D23" s="11">
        <v>3</v>
      </c>
      <c r="E23" s="11"/>
      <c r="F23" s="23">
        <f>SUM(B23:E23)</f>
        <v>4</v>
      </c>
    </row>
    <row r="24" spans="1:6" s="6" customFormat="1" ht="12.75">
      <c r="A24" s="24" t="s">
        <v>60</v>
      </c>
      <c r="B24" s="11">
        <v>2</v>
      </c>
      <c r="C24" s="11">
        <v>2</v>
      </c>
      <c r="D24" s="11">
        <v>1</v>
      </c>
      <c r="E24" s="11">
        <v>2</v>
      </c>
      <c r="F24" s="23">
        <f>SUM(B24:E24)</f>
        <v>7</v>
      </c>
    </row>
    <row r="25" spans="1:6" s="6" customFormat="1" ht="12.75">
      <c r="A25" s="24" t="s">
        <v>61</v>
      </c>
      <c r="B25" s="11">
        <v>2</v>
      </c>
      <c r="C25" s="11">
        <v>1</v>
      </c>
      <c r="D25" s="11"/>
      <c r="E25" s="11">
        <v>2</v>
      </c>
      <c r="F25" s="23">
        <f>SUM(B25:E25)</f>
        <v>5</v>
      </c>
    </row>
    <row r="26" spans="1:6" s="6" customFormat="1" ht="13.5" thickBot="1">
      <c r="A26" s="53" t="s">
        <v>62</v>
      </c>
      <c r="B26" s="36">
        <v>8</v>
      </c>
      <c r="C26" s="36">
        <v>10</v>
      </c>
      <c r="D26" s="36">
        <v>25</v>
      </c>
      <c r="E26" s="36">
        <v>3</v>
      </c>
      <c r="F26" s="37">
        <f>SUM(B26:E26)</f>
        <v>46</v>
      </c>
    </row>
    <row r="27" spans="1:6" s="6" customFormat="1" ht="15.75">
      <c r="A27" s="92" t="s">
        <v>276</v>
      </c>
      <c r="B27" s="93"/>
      <c r="C27" s="93"/>
      <c r="D27" s="93"/>
      <c r="E27" s="94"/>
      <c r="F27" s="95"/>
    </row>
    <row r="28" spans="1:6" s="6" customFormat="1" ht="25.5">
      <c r="A28" s="19" t="s">
        <v>58</v>
      </c>
      <c r="B28" s="9" t="s">
        <v>63</v>
      </c>
      <c r="C28" s="9" t="s">
        <v>64</v>
      </c>
      <c r="D28" s="9" t="s">
        <v>66</v>
      </c>
      <c r="E28" s="32" t="s">
        <v>65</v>
      </c>
      <c r="F28" s="21"/>
    </row>
    <row r="29" spans="1:6" s="6" customFormat="1" ht="12.75">
      <c r="A29" s="24" t="s">
        <v>59</v>
      </c>
      <c r="B29" s="11"/>
      <c r="C29" s="11"/>
      <c r="D29" s="11">
        <v>2</v>
      </c>
      <c r="E29" s="54"/>
      <c r="F29" s="23">
        <f>SUM(B29:E29)</f>
        <v>2</v>
      </c>
    </row>
    <row r="30" spans="1:6" s="6" customFormat="1" ht="12.75">
      <c r="A30" s="24" t="s">
        <v>60</v>
      </c>
      <c r="B30" s="11"/>
      <c r="C30" s="11"/>
      <c r="D30" s="11">
        <v>2</v>
      </c>
      <c r="E30" s="54"/>
      <c r="F30" s="23">
        <f>SUM(B30:E30)</f>
        <v>2</v>
      </c>
    </row>
    <row r="31" spans="1:6" s="6" customFormat="1" ht="12.75">
      <c r="A31" s="24" t="s">
        <v>61</v>
      </c>
      <c r="B31" s="11"/>
      <c r="C31" s="11"/>
      <c r="D31" s="11">
        <v>1</v>
      </c>
      <c r="E31" s="54">
        <v>1</v>
      </c>
      <c r="F31" s="23">
        <f>SUM(B31:E31)</f>
        <v>2</v>
      </c>
    </row>
    <row r="32" spans="1:6" s="6" customFormat="1" ht="13.5" thickBot="1">
      <c r="A32" s="35" t="s">
        <v>62</v>
      </c>
      <c r="B32" s="36">
        <v>1</v>
      </c>
      <c r="C32" s="36">
        <v>1</v>
      </c>
      <c r="D32" s="36">
        <v>7</v>
      </c>
      <c r="E32" s="55">
        <v>1</v>
      </c>
      <c r="F32" s="37">
        <f>SUM(B32:E32)</f>
        <v>10</v>
      </c>
    </row>
    <row r="34" ht="12.75">
      <c r="A34" s="4"/>
    </row>
    <row r="35" ht="12.75">
      <c r="A35" s="4"/>
    </row>
  </sheetData>
  <sheetProtection/>
  <mergeCells count="2">
    <mergeCell ref="A1:F1"/>
    <mergeCell ref="B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D1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2.7109375" style="2" customWidth="1"/>
    <col min="2" max="2" width="8.7109375" style="1" customWidth="1"/>
    <col min="3" max="3" width="11.421875" style="1" customWidth="1"/>
    <col min="4" max="16384" width="9.140625" style="1" customWidth="1"/>
  </cols>
  <sheetData>
    <row r="1" spans="1:3" ht="42.75" customHeight="1">
      <c r="A1" s="385" t="s">
        <v>694</v>
      </c>
      <c r="B1" s="386"/>
      <c r="C1" s="387"/>
    </row>
    <row r="2" spans="1:3" s="5" customFormat="1" ht="38.25" customHeight="1">
      <c r="A2" s="194" t="s">
        <v>439</v>
      </c>
      <c r="B2" s="365"/>
      <c r="C2" s="408"/>
    </row>
    <row r="3" spans="1:4" s="6" customFormat="1" ht="30.75" customHeight="1">
      <c r="A3" s="148" t="s">
        <v>272</v>
      </c>
      <c r="B3" s="409">
        <v>2</v>
      </c>
      <c r="C3" s="410"/>
      <c r="D3" s="284"/>
    </row>
    <row r="4" spans="1:4" s="6" customFormat="1" ht="15.75">
      <c r="A4" s="148" t="s">
        <v>273</v>
      </c>
      <c r="B4" s="409">
        <v>3</v>
      </c>
      <c r="C4" s="410"/>
      <c r="D4" s="214"/>
    </row>
    <row r="5" spans="1:4" s="6" customFormat="1" ht="29.25" customHeight="1">
      <c r="A5" s="149" t="s">
        <v>274</v>
      </c>
      <c r="B5" s="409" t="s">
        <v>541</v>
      </c>
      <c r="C5" s="410"/>
      <c r="D5" s="214"/>
    </row>
    <row r="6" spans="1:4" s="6" customFormat="1" ht="15.75">
      <c r="A6" s="149" t="s">
        <v>275</v>
      </c>
      <c r="B6" s="409">
        <v>0</v>
      </c>
      <c r="C6" s="410"/>
      <c r="D6" s="177"/>
    </row>
    <row r="7" spans="1:4" s="6" customFormat="1" ht="15.75">
      <c r="A7" s="149" t="s">
        <v>276</v>
      </c>
      <c r="B7" s="409">
        <v>1</v>
      </c>
      <c r="C7" s="410"/>
      <c r="D7" s="177"/>
    </row>
    <row r="8" spans="1:4" ht="23.25" customHeight="1" thickBot="1">
      <c r="A8" s="28" t="s">
        <v>4</v>
      </c>
      <c r="B8" s="406">
        <v>19</v>
      </c>
      <c r="C8" s="407"/>
      <c r="D8" s="61"/>
    </row>
    <row r="10" ht="12.75">
      <c r="A10" s="4" t="s">
        <v>542</v>
      </c>
    </row>
    <row r="11" ht="12.75">
      <c r="A11" s="4"/>
    </row>
  </sheetData>
  <sheetProtection/>
  <mergeCells count="8">
    <mergeCell ref="B8:C8"/>
    <mergeCell ref="A1:C1"/>
    <mergeCell ref="B2:C2"/>
    <mergeCell ref="B3:C3"/>
    <mergeCell ref="B4:C4"/>
    <mergeCell ref="B5:C5"/>
    <mergeCell ref="B7:C7"/>
    <mergeCell ref="B6:C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G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5.140625" style="2" customWidth="1"/>
    <col min="2" max="2" width="8.7109375" style="1" customWidth="1"/>
    <col min="3" max="3" width="17.8515625" style="1" customWidth="1"/>
    <col min="4" max="16384" width="9.140625" style="1" customWidth="1"/>
  </cols>
  <sheetData>
    <row r="1" spans="1:3" ht="42.75" customHeight="1">
      <c r="A1" s="411" t="s">
        <v>67</v>
      </c>
      <c r="B1" s="412"/>
      <c r="C1" s="413"/>
    </row>
    <row r="2" spans="1:3" s="5" customFormat="1" ht="38.25" customHeight="1">
      <c r="A2" s="194" t="s">
        <v>439</v>
      </c>
      <c r="B2" s="293" t="s">
        <v>68</v>
      </c>
      <c r="C2" s="85" t="s">
        <v>69</v>
      </c>
    </row>
    <row r="3" spans="1:3" s="6" customFormat="1" ht="15.75">
      <c r="A3" s="22" t="s">
        <v>272</v>
      </c>
      <c r="B3" s="38"/>
      <c r="C3" s="41"/>
    </row>
    <row r="4" spans="1:7" s="6" customFormat="1" ht="12.75">
      <c r="A4" s="34" t="s">
        <v>70</v>
      </c>
      <c r="B4" s="40">
        <v>1</v>
      </c>
      <c r="C4" s="152">
        <v>48</v>
      </c>
      <c r="D4" s="145"/>
      <c r="E4" s="173"/>
      <c r="F4" s="173"/>
      <c r="G4" s="173"/>
    </row>
    <row r="5" spans="1:7" s="6" customFormat="1" ht="12.75">
      <c r="A5" s="34" t="s">
        <v>71</v>
      </c>
      <c r="B5" s="40">
        <v>2</v>
      </c>
      <c r="C5" s="152">
        <v>54</v>
      </c>
      <c r="D5" s="145"/>
      <c r="E5" s="173"/>
      <c r="F5" s="173"/>
      <c r="G5" s="173"/>
    </row>
    <row r="6" spans="1:7" s="6" customFormat="1" ht="31.5">
      <c r="A6" s="22" t="s">
        <v>273</v>
      </c>
      <c r="B6" s="38"/>
      <c r="C6" s="41"/>
      <c r="D6" s="173"/>
      <c r="E6" s="173"/>
      <c r="F6" s="173"/>
      <c r="G6" s="173"/>
    </row>
    <row r="7" spans="1:7" s="6" customFormat="1" ht="12.75">
      <c r="A7" s="34" t="s">
        <v>70</v>
      </c>
      <c r="B7" s="40">
        <v>1</v>
      </c>
      <c r="C7" s="152">
        <v>65</v>
      </c>
      <c r="D7" s="145"/>
      <c r="E7" s="173"/>
      <c r="F7" s="173"/>
      <c r="G7" s="173"/>
    </row>
    <row r="8" spans="1:7" s="6" customFormat="1" ht="12.75">
      <c r="A8" s="34" t="s">
        <v>71</v>
      </c>
      <c r="B8" s="40">
        <v>2</v>
      </c>
      <c r="C8" s="152">
        <v>45</v>
      </c>
      <c r="D8" s="145"/>
      <c r="E8" s="173"/>
      <c r="F8" s="173"/>
      <c r="G8" s="173"/>
    </row>
    <row r="9" spans="1:7" s="6" customFormat="1" ht="15.75">
      <c r="A9" s="22" t="s">
        <v>274</v>
      </c>
      <c r="B9" s="38"/>
      <c r="C9" s="41"/>
      <c r="D9" s="173"/>
      <c r="E9" s="173"/>
      <c r="F9" s="173"/>
      <c r="G9" s="173"/>
    </row>
    <row r="10" spans="1:7" s="6" customFormat="1" ht="12.75">
      <c r="A10" s="34" t="s">
        <v>70</v>
      </c>
      <c r="B10" s="39"/>
      <c r="C10" s="42"/>
      <c r="D10" s="173"/>
      <c r="E10" s="173"/>
      <c r="F10" s="173"/>
      <c r="G10" s="173"/>
    </row>
    <row r="11" spans="1:7" s="6" customFormat="1" ht="12.75">
      <c r="A11" s="34" t="s">
        <v>71</v>
      </c>
      <c r="B11" s="40">
        <v>1</v>
      </c>
      <c r="C11" s="152">
        <v>64</v>
      </c>
      <c r="D11" s="173"/>
      <c r="E11" s="214"/>
      <c r="F11" s="173"/>
      <c r="G11" s="173"/>
    </row>
    <row r="12" spans="1:7" s="6" customFormat="1" ht="15.75">
      <c r="A12" s="22" t="s">
        <v>275</v>
      </c>
      <c r="B12" s="38"/>
      <c r="C12" s="41"/>
      <c r="D12" s="173"/>
      <c r="E12" s="173"/>
      <c r="F12" s="173"/>
      <c r="G12" s="173"/>
    </row>
    <row r="13" spans="1:7" s="6" customFormat="1" ht="12.75">
      <c r="A13" s="34" t="s">
        <v>70</v>
      </c>
      <c r="B13" s="40">
        <v>1</v>
      </c>
      <c r="C13" s="152">
        <v>52</v>
      </c>
      <c r="D13" s="145"/>
      <c r="E13" s="173"/>
      <c r="F13" s="173"/>
      <c r="G13" s="173"/>
    </row>
    <row r="14" spans="1:7" s="6" customFormat="1" ht="12.75">
      <c r="A14" s="34" t="s">
        <v>71</v>
      </c>
      <c r="B14" s="40">
        <v>1</v>
      </c>
      <c r="C14" s="152">
        <v>36</v>
      </c>
      <c r="D14" s="145"/>
      <c r="E14" s="173"/>
      <c r="F14" s="173"/>
      <c r="G14" s="173"/>
    </row>
    <row r="15" spans="1:7" s="6" customFormat="1" ht="15.75">
      <c r="A15" s="22" t="s">
        <v>277</v>
      </c>
      <c r="B15" s="38"/>
      <c r="C15" s="41"/>
      <c r="D15" s="173"/>
      <c r="E15" s="173"/>
      <c r="F15" s="173"/>
      <c r="G15" s="173"/>
    </row>
    <row r="16" spans="1:3" s="6" customFormat="1" ht="12.75">
      <c r="A16" s="34" t="s">
        <v>70</v>
      </c>
      <c r="B16" s="39"/>
      <c r="C16" s="42"/>
    </row>
    <row r="17" spans="1:3" s="6" customFormat="1" ht="12.75">
      <c r="A17" s="34" t="s">
        <v>71</v>
      </c>
      <c r="B17" s="40"/>
      <c r="C17" s="30"/>
    </row>
    <row r="18" spans="1:3" ht="13.5" thickBot="1">
      <c r="A18" s="28" t="s">
        <v>4</v>
      </c>
      <c r="B18" s="153">
        <v>9</v>
      </c>
      <c r="C18" s="154">
        <v>52</v>
      </c>
    </row>
    <row r="20" ht="12.75">
      <c r="A20" s="4"/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D85"/>
  <sheetViews>
    <sheetView zoomScalePageLayoutView="0" workbookViewId="0" topLeftCell="A1">
      <selection activeCell="D13" sqref="D13:D26"/>
    </sheetView>
  </sheetViews>
  <sheetFormatPr defaultColWidth="9.140625" defaultRowHeight="15"/>
  <cols>
    <col min="1" max="1" width="32.421875" style="2" customWidth="1"/>
    <col min="2" max="2" width="34.57421875" style="1" customWidth="1"/>
    <col min="3" max="3" width="18.7109375" style="61" customWidth="1"/>
    <col min="4" max="4" width="20.7109375" style="1" customWidth="1"/>
    <col min="5" max="16384" width="9.140625" style="1" customWidth="1"/>
  </cols>
  <sheetData>
    <row r="1" spans="1:3" ht="42.75" customHeight="1">
      <c r="A1" s="416" t="s">
        <v>182</v>
      </c>
      <c r="B1" s="417"/>
      <c r="C1" s="418"/>
    </row>
    <row r="2" spans="1:3" s="5" customFormat="1" ht="38.25" customHeight="1">
      <c r="A2" s="194" t="s">
        <v>439</v>
      </c>
      <c r="B2" s="9" t="s">
        <v>72</v>
      </c>
      <c r="C2" s="56" t="s">
        <v>73</v>
      </c>
    </row>
    <row r="3" spans="1:4" s="6" customFormat="1" ht="25.5">
      <c r="A3" s="34" t="s">
        <v>74</v>
      </c>
      <c r="B3" s="40">
        <v>5</v>
      </c>
      <c r="C3" s="246">
        <v>57</v>
      </c>
      <c r="D3" s="214"/>
    </row>
    <row r="4" spans="1:3" s="6" customFormat="1" ht="25.5">
      <c r="A4" s="34" t="s">
        <v>75</v>
      </c>
      <c r="B4" s="40">
        <v>26</v>
      </c>
      <c r="C4" s="246">
        <v>144</v>
      </c>
    </row>
    <row r="5" spans="1:3" s="6" customFormat="1" ht="18.75" customHeight="1">
      <c r="A5" s="34" t="s">
        <v>76</v>
      </c>
      <c r="B5" s="40">
        <v>9</v>
      </c>
      <c r="C5" s="246">
        <v>97</v>
      </c>
    </row>
    <row r="6" spans="1:3" ht="19.5" customHeight="1" thickBot="1">
      <c r="A6" s="181" t="s">
        <v>4</v>
      </c>
      <c r="B6" s="247">
        <f>SUM(B3:B5)</f>
        <v>40</v>
      </c>
      <c r="C6" s="248">
        <f>SUM(C3:C5)</f>
        <v>298</v>
      </c>
    </row>
    <row r="8" spans="1:3" ht="51.75" customHeight="1">
      <c r="A8" s="419"/>
      <c r="B8" s="419"/>
      <c r="C8" s="419"/>
    </row>
    <row r="9" spans="1:3" s="216" customFormat="1" ht="12.75">
      <c r="A9" s="239"/>
      <c r="C9" s="240"/>
    </row>
    <row r="10" spans="1:3" s="216" customFormat="1" ht="17.25" customHeight="1">
      <c r="A10" s="415"/>
      <c r="B10" s="415"/>
      <c r="C10" s="415"/>
    </row>
    <row r="11" spans="1:3" s="216" customFormat="1" ht="12.75">
      <c r="A11" s="239"/>
      <c r="C11" s="240"/>
    </row>
    <row r="12" spans="1:3" s="216" customFormat="1" ht="12.75">
      <c r="A12" s="96"/>
      <c r="B12" s="96"/>
      <c r="C12" s="241"/>
    </row>
    <row r="13" spans="1:4" s="216" customFormat="1" ht="15">
      <c r="A13" s="242"/>
      <c r="B13" s="243"/>
      <c r="C13" s="240"/>
      <c r="D13" s="414"/>
    </row>
    <row r="14" spans="1:4" s="216" customFormat="1" ht="15">
      <c r="A14" s="242"/>
      <c r="B14" s="243"/>
      <c r="C14" s="240"/>
      <c r="D14" s="414"/>
    </row>
    <row r="15" spans="1:4" s="216" customFormat="1" ht="15">
      <c r="A15" s="242"/>
      <c r="B15" s="243"/>
      <c r="C15" s="240"/>
      <c r="D15" s="414"/>
    </row>
    <row r="16" spans="1:4" s="216" customFormat="1" ht="15">
      <c r="A16" s="242"/>
      <c r="B16" s="243"/>
      <c r="C16" s="240"/>
      <c r="D16" s="414"/>
    </row>
    <row r="17" spans="1:4" s="216" customFormat="1" ht="15">
      <c r="A17" s="242"/>
      <c r="B17" s="243"/>
      <c r="C17" s="240"/>
      <c r="D17" s="414"/>
    </row>
    <row r="18" spans="1:4" s="216" customFormat="1" ht="15">
      <c r="A18" s="242"/>
      <c r="B18" s="243"/>
      <c r="C18" s="240"/>
      <c r="D18" s="414"/>
    </row>
    <row r="19" spans="1:4" s="216" customFormat="1" ht="15">
      <c r="A19" s="242"/>
      <c r="B19" s="243"/>
      <c r="C19" s="240"/>
      <c r="D19" s="414"/>
    </row>
    <row r="20" spans="1:4" s="216" customFormat="1" ht="15">
      <c r="A20" s="242"/>
      <c r="B20" s="243"/>
      <c r="C20" s="240"/>
      <c r="D20" s="414"/>
    </row>
    <row r="21" spans="1:4" s="216" customFormat="1" ht="15">
      <c r="A21" s="242"/>
      <c r="B21" s="243"/>
      <c r="C21" s="240"/>
      <c r="D21" s="414"/>
    </row>
    <row r="22" spans="1:4" s="216" customFormat="1" ht="15">
      <c r="A22" s="242"/>
      <c r="B22" s="243"/>
      <c r="C22" s="240"/>
      <c r="D22" s="414"/>
    </row>
    <row r="23" spans="1:4" s="216" customFormat="1" ht="15">
      <c r="A23" s="242"/>
      <c r="B23" s="243"/>
      <c r="C23" s="240"/>
      <c r="D23" s="414"/>
    </row>
    <row r="24" spans="1:4" s="216" customFormat="1" ht="15">
      <c r="A24" s="242"/>
      <c r="B24" s="243"/>
      <c r="C24" s="240"/>
      <c r="D24" s="414"/>
    </row>
    <row r="25" spans="1:4" s="216" customFormat="1" ht="15">
      <c r="A25" s="242"/>
      <c r="B25" s="243"/>
      <c r="C25" s="240"/>
      <c r="D25" s="414"/>
    </row>
    <row r="26" spans="1:4" s="216" customFormat="1" ht="15">
      <c r="A26" s="242"/>
      <c r="B26" s="243"/>
      <c r="C26" s="240"/>
      <c r="D26" s="414"/>
    </row>
    <row r="27" spans="1:3" s="216" customFormat="1" ht="26.25" customHeight="1">
      <c r="A27" s="415"/>
      <c r="B27" s="415"/>
      <c r="C27" s="244"/>
    </row>
    <row r="28" spans="1:3" s="216" customFormat="1" ht="15">
      <c r="A28" s="176"/>
      <c r="B28" s="243"/>
      <c r="C28" s="245"/>
    </row>
    <row r="29" spans="1:3" s="216" customFormat="1" ht="15">
      <c r="A29" s="239"/>
      <c r="B29" s="243"/>
      <c r="C29" s="240"/>
    </row>
    <row r="30" spans="1:3" s="216" customFormat="1" ht="15">
      <c r="A30" s="239"/>
      <c r="B30" s="243"/>
      <c r="C30" s="240"/>
    </row>
    <row r="31" spans="1:3" s="216" customFormat="1" ht="12.75">
      <c r="A31" s="239"/>
      <c r="C31" s="240"/>
    </row>
    <row r="32" spans="1:3" s="216" customFormat="1" ht="12.75">
      <c r="A32" s="239"/>
      <c r="C32" s="240"/>
    </row>
    <row r="33" spans="1:3" s="216" customFormat="1" ht="12.75">
      <c r="A33" s="239"/>
      <c r="C33" s="240"/>
    </row>
    <row r="34" spans="1:3" s="216" customFormat="1" ht="12.75">
      <c r="A34" s="239"/>
      <c r="C34" s="240"/>
    </row>
    <row r="35" spans="1:3" s="216" customFormat="1" ht="12.75">
      <c r="A35" s="239"/>
      <c r="C35" s="240"/>
    </row>
    <row r="36" spans="1:3" s="216" customFormat="1" ht="12.75">
      <c r="A36" s="239"/>
      <c r="C36" s="240"/>
    </row>
    <row r="37" spans="1:3" s="216" customFormat="1" ht="12.75">
      <c r="A37" s="239"/>
      <c r="C37" s="240"/>
    </row>
    <row r="38" spans="1:3" s="216" customFormat="1" ht="12.75">
      <c r="A38" s="239"/>
      <c r="C38" s="240"/>
    </row>
    <row r="39" spans="1:3" s="216" customFormat="1" ht="12.75">
      <c r="A39" s="239"/>
      <c r="C39" s="240"/>
    </row>
    <row r="40" spans="1:3" s="216" customFormat="1" ht="12.75">
      <c r="A40" s="239"/>
      <c r="C40" s="240"/>
    </row>
    <row r="41" spans="1:3" s="216" customFormat="1" ht="12.75">
      <c r="A41" s="239"/>
      <c r="C41" s="240"/>
    </row>
    <row r="42" spans="1:3" s="216" customFormat="1" ht="12.75">
      <c r="A42" s="239"/>
      <c r="C42" s="240"/>
    </row>
    <row r="43" spans="1:3" s="216" customFormat="1" ht="12.75">
      <c r="A43" s="239"/>
      <c r="C43" s="240"/>
    </row>
    <row r="44" spans="1:3" s="216" customFormat="1" ht="12.75">
      <c r="A44" s="239"/>
      <c r="C44" s="240"/>
    </row>
    <row r="45" spans="1:3" s="216" customFormat="1" ht="12.75">
      <c r="A45" s="239"/>
      <c r="C45" s="240"/>
    </row>
    <row r="46" spans="1:3" s="216" customFormat="1" ht="12.75">
      <c r="A46" s="239"/>
      <c r="C46" s="240"/>
    </row>
    <row r="47" spans="1:3" s="216" customFormat="1" ht="12.75">
      <c r="A47" s="239"/>
      <c r="C47" s="240"/>
    </row>
    <row r="48" spans="1:3" s="216" customFormat="1" ht="12.75">
      <c r="A48" s="239"/>
      <c r="C48" s="240"/>
    </row>
    <row r="49" spans="1:3" s="216" customFormat="1" ht="12.75">
      <c r="A49" s="239"/>
      <c r="C49" s="240"/>
    </row>
    <row r="50" spans="1:3" s="216" customFormat="1" ht="12.75">
      <c r="A50" s="239"/>
      <c r="C50" s="240"/>
    </row>
    <row r="51" spans="1:3" s="216" customFormat="1" ht="12.75">
      <c r="A51" s="239"/>
      <c r="C51" s="240"/>
    </row>
    <row r="52" spans="1:3" s="216" customFormat="1" ht="12.75">
      <c r="A52" s="239"/>
      <c r="C52" s="240"/>
    </row>
    <row r="53" spans="1:3" s="216" customFormat="1" ht="12.75">
      <c r="A53" s="239"/>
      <c r="C53" s="240"/>
    </row>
    <row r="54" spans="1:3" s="216" customFormat="1" ht="12.75">
      <c r="A54" s="239"/>
      <c r="C54" s="240"/>
    </row>
    <row r="55" spans="1:3" s="216" customFormat="1" ht="12.75">
      <c r="A55" s="239"/>
      <c r="C55" s="240"/>
    </row>
    <row r="56" spans="1:3" s="216" customFormat="1" ht="12.75">
      <c r="A56" s="239"/>
      <c r="C56" s="240"/>
    </row>
    <row r="57" spans="1:3" s="216" customFormat="1" ht="12.75">
      <c r="A57" s="239"/>
      <c r="C57" s="240"/>
    </row>
    <row r="58" spans="1:3" s="216" customFormat="1" ht="12.75">
      <c r="A58" s="239"/>
      <c r="C58" s="240"/>
    </row>
    <row r="59" spans="1:3" s="216" customFormat="1" ht="12.75">
      <c r="A59" s="239"/>
      <c r="C59" s="240"/>
    </row>
    <row r="60" spans="1:3" s="216" customFormat="1" ht="12.75">
      <c r="A60" s="239"/>
      <c r="C60" s="240"/>
    </row>
    <row r="61" spans="1:3" s="216" customFormat="1" ht="12.75">
      <c r="A61" s="239"/>
      <c r="C61" s="240"/>
    </row>
    <row r="62" spans="1:3" s="216" customFormat="1" ht="12.75">
      <c r="A62" s="239"/>
      <c r="C62" s="240"/>
    </row>
    <row r="63" spans="1:3" s="216" customFormat="1" ht="12.75">
      <c r="A63" s="239"/>
      <c r="C63" s="240"/>
    </row>
    <row r="64" spans="1:3" s="216" customFormat="1" ht="12.75">
      <c r="A64" s="239"/>
      <c r="C64" s="240"/>
    </row>
    <row r="65" spans="1:3" s="216" customFormat="1" ht="12.75">
      <c r="A65" s="239"/>
      <c r="C65" s="240"/>
    </row>
    <row r="66" spans="1:3" s="216" customFormat="1" ht="12.75">
      <c r="A66" s="239"/>
      <c r="C66" s="240"/>
    </row>
    <row r="67" spans="1:3" s="216" customFormat="1" ht="12.75">
      <c r="A67" s="239"/>
      <c r="C67" s="240"/>
    </row>
    <row r="68" spans="1:3" s="216" customFormat="1" ht="12.75">
      <c r="A68" s="239"/>
      <c r="C68" s="240"/>
    </row>
    <row r="69" spans="1:3" s="216" customFormat="1" ht="12.75">
      <c r="A69" s="239"/>
      <c r="C69" s="240"/>
    </row>
    <row r="70" spans="1:3" s="216" customFormat="1" ht="12.75">
      <c r="A70" s="239"/>
      <c r="C70" s="240"/>
    </row>
    <row r="71" spans="1:3" s="216" customFormat="1" ht="12.75">
      <c r="A71" s="239"/>
      <c r="C71" s="240"/>
    </row>
    <row r="72" spans="1:3" s="216" customFormat="1" ht="12.75">
      <c r="A72" s="239"/>
      <c r="C72" s="240"/>
    </row>
    <row r="73" spans="1:3" s="216" customFormat="1" ht="12.75">
      <c r="A73" s="239"/>
      <c r="C73" s="240"/>
    </row>
    <row r="74" spans="1:3" s="216" customFormat="1" ht="12.75">
      <c r="A74" s="239"/>
      <c r="C74" s="240"/>
    </row>
    <row r="75" spans="1:3" s="216" customFormat="1" ht="12.75">
      <c r="A75" s="239"/>
      <c r="C75" s="240"/>
    </row>
    <row r="76" spans="1:3" s="216" customFormat="1" ht="12.75">
      <c r="A76" s="239"/>
      <c r="C76" s="240"/>
    </row>
    <row r="77" spans="1:3" s="216" customFormat="1" ht="12.75">
      <c r="A77" s="239"/>
      <c r="C77" s="240"/>
    </row>
    <row r="78" spans="1:3" s="216" customFormat="1" ht="12.75">
      <c r="A78" s="239"/>
      <c r="C78" s="240"/>
    </row>
    <row r="79" spans="1:3" s="216" customFormat="1" ht="12.75">
      <c r="A79" s="239"/>
      <c r="C79" s="240"/>
    </row>
    <row r="80" spans="1:3" s="216" customFormat="1" ht="12.75">
      <c r="A80" s="239"/>
      <c r="C80" s="240"/>
    </row>
    <row r="81" spans="1:3" s="216" customFormat="1" ht="12.75">
      <c r="A81" s="239"/>
      <c r="C81" s="240"/>
    </row>
    <row r="82" spans="1:3" s="216" customFormat="1" ht="12.75">
      <c r="A82" s="239"/>
      <c r="C82" s="240"/>
    </row>
    <row r="83" spans="1:3" s="216" customFormat="1" ht="12.75">
      <c r="A83" s="239"/>
      <c r="C83" s="240"/>
    </row>
    <row r="84" spans="1:3" s="216" customFormat="1" ht="12.75">
      <c r="A84" s="239"/>
      <c r="C84" s="240"/>
    </row>
    <row r="85" spans="1:3" s="216" customFormat="1" ht="12.75">
      <c r="A85" s="239"/>
      <c r="C85" s="240"/>
    </row>
  </sheetData>
  <sheetProtection/>
  <mergeCells count="5">
    <mergeCell ref="D13:D26"/>
    <mergeCell ref="A27:B27"/>
    <mergeCell ref="A1:C1"/>
    <mergeCell ref="A8:C8"/>
    <mergeCell ref="A10:C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E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2.7109375" style="2" customWidth="1"/>
    <col min="2" max="2" width="26.00390625" style="3" customWidth="1"/>
    <col min="3" max="3" width="24.7109375" style="1" customWidth="1"/>
    <col min="4" max="16384" width="9.140625" style="1" customWidth="1"/>
  </cols>
  <sheetData>
    <row r="1" spans="1:4" ht="25.5" customHeight="1">
      <c r="A1" s="360" t="s">
        <v>179</v>
      </c>
      <c r="B1" s="361"/>
      <c r="C1" s="361"/>
      <c r="D1" s="362"/>
    </row>
    <row r="2" spans="1:4" s="5" customFormat="1" ht="32.25" customHeight="1">
      <c r="A2" s="194" t="s">
        <v>439</v>
      </c>
      <c r="B2" s="58" t="s">
        <v>180</v>
      </c>
      <c r="C2" s="59" t="s">
        <v>181</v>
      </c>
      <c r="D2" s="60" t="s">
        <v>4</v>
      </c>
    </row>
    <row r="3" spans="1:4" s="6" customFormat="1" ht="16.5" thickBot="1">
      <c r="A3" s="210" t="s">
        <v>4</v>
      </c>
      <c r="B3" s="314">
        <v>151</v>
      </c>
      <c r="C3" s="315">
        <v>62</v>
      </c>
      <c r="D3" s="248">
        <f>SUM(B3:C3)</f>
        <v>213</v>
      </c>
    </row>
    <row r="5" spans="1:4" ht="24.75" customHeight="1">
      <c r="A5" s="419"/>
      <c r="B5" s="419"/>
      <c r="C5" s="419"/>
      <c r="D5" s="419"/>
    </row>
    <row r="6" spans="1:5" ht="25.5" customHeight="1">
      <c r="A6" s="419"/>
      <c r="B6" s="419"/>
      <c r="C6" s="419"/>
      <c r="D6" s="419"/>
      <c r="E6" s="2"/>
    </row>
  </sheetData>
  <sheetProtection/>
  <mergeCells count="3">
    <mergeCell ref="A1:D1"/>
    <mergeCell ref="A5:D5"/>
    <mergeCell ref="A6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1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5.57421875" style="2" customWidth="1"/>
    <col min="2" max="2" width="20.28125" style="3" customWidth="1"/>
    <col min="3" max="3" width="11.421875" style="1" customWidth="1"/>
    <col min="4" max="16384" width="9.140625" style="1" customWidth="1"/>
  </cols>
  <sheetData>
    <row r="1" spans="1:2" ht="25.5" customHeight="1">
      <c r="A1" s="420" t="s">
        <v>77</v>
      </c>
      <c r="B1" s="421"/>
    </row>
    <row r="2" spans="1:2" s="5" customFormat="1" ht="38.25" customHeight="1">
      <c r="A2" s="194" t="s">
        <v>439</v>
      </c>
      <c r="B2" s="8"/>
    </row>
    <row r="3" spans="1:2" s="2" customFormat="1" ht="14.25" customHeight="1">
      <c r="A3" s="24" t="s">
        <v>78</v>
      </c>
      <c r="B3" s="16" t="s">
        <v>81</v>
      </c>
    </row>
    <row r="4" spans="1:3" ht="30" customHeight="1">
      <c r="A4" s="62" t="s">
        <v>82</v>
      </c>
      <c r="B4" s="316">
        <v>649</v>
      </c>
      <c r="C4" s="160"/>
    </row>
    <row r="5" spans="1:3" ht="43.5" customHeight="1">
      <c r="A5" s="65" t="s">
        <v>79</v>
      </c>
      <c r="B5" s="316">
        <v>0</v>
      </c>
      <c r="C5" s="161"/>
    </row>
    <row r="6" spans="1:3" ht="39.75" customHeight="1">
      <c r="A6" s="357" t="s">
        <v>714</v>
      </c>
      <c r="B6" s="317">
        <v>90</v>
      </c>
      <c r="C6" s="286"/>
    </row>
    <row r="7" spans="1:3" ht="27.75" customHeight="1">
      <c r="A7" s="65" t="s">
        <v>83</v>
      </c>
      <c r="B7" s="316">
        <v>568</v>
      </c>
      <c r="C7" s="160"/>
    </row>
    <row r="8" spans="1:3" ht="27.75" customHeight="1">
      <c r="A8" s="65" t="s">
        <v>80</v>
      </c>
      <c r="B8" s="316">
        <v>222</v>
      </c>
      <c r="C8" s="161"/>
    </row>
    <row r="9" spans="1:3" ht="25.5" customHeight="1">
      <c r="A9" s="65" t="s">
        <v>84</v>
      </c>
      <c r="B9" s="316">
        <v>305</v>
      </c>
      <c r="C9" s="160"/>
    </row>
    <row r="10" spans="1:3" ht="29.25" customHeight="1">
      <c r="A10" s="65" t="s">
        <v>86</v>
      </c>
      <c r="B10" s="316">
        <v>68</v>
      </c>
      <c r="C10" s="161"/>
    </row>
    <row r="11" spans="1:3" ht="28.5" customHeight="1">
      <c r="A11" s="65" t="s">
        <v>85</v>
      </c>
      <c r="B11" s="316">
        <v>2784</v>
      </c>
      <c r="C11" s="160"/>
    </row>
    <row r="12" spans="1:3" ht="21.75" customHeight="1" thickBot="1">
      <c r="A12" s="64" t="s">
        <v>4</v>
      </c>
      <c r="B12" s="318">
        <f>SUM(B4:B11)</f>
        <v>4686</v>
      </c>
      <c r="C12" s="63"/>
    </row>
    <row r="14" spans="1:2" ht="17.25" customHeight="1">
      <c r="A14" s="422" t="s">
        <v>543</v>
      </c>
      <c r="B14" s="422"/>
    </row>
  </sheetData>
  <sheetProtection/>
  <mergeCells count="2">
    <mergeCell ref="A1:B1"/>
    <mergeCell ref="A14:B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0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1.8515625" style="0" customWidth="1"/>
    <col min="2" max="2" width="63.28125" style="0" customWidth="1"/>
  </cols>
  <sheetData>
    <row r="1" spans="1:2" ht="21">
      <c r="A1" s="279" t="s">
        <v>457</v>
      </c>
      <c r="B1" s="280"/>
    </row>
    <row r="2" spans="1:2" ht="21">
      <c r="A2" s="279"/>
      <c r="B2" s="285"/>
    </row>
    <row r="3" spans="1:2" ht="18.75">
      <c r="A3" s="363" t="s">
        <v>458</v>
      </c>
      <c r="B3" s="364"/>
    </row>
    <row r="4" spans="1:2" ht="15">
      <c r="A4" s="282" t="s">
        <v>530</v>
      </c>
      <c r="B4" s="283" t="s">
        <v>459</v>
      </c>
    </row>
    <row r="5" spans="1:3" ht="17.25">
      <c r="A5" s="294" t="s">
        <v>460</v>
      </c>
      <c r="B5" s="287"/>
      <c r="C5" s="288"/>
    </row>
    <row r="6" spans="1:6" ht="15">
      <c r="A6" s="295" t="s">
        <v>518</v>
      </c>
      <c r="B6" s="289" t="s">
        <v>627</v>
      </c>
      <c r="C6" s="288"/>
      <c r="D6" s="288"/>
      <c r="E6" s="288"/>
      <c r="F6" s="288"/>
    </row>
    <row r="7" spans="1:6" ht="15">
      <c r="A7" s="295" t="s">
        <v>519</v>
      </c>
      <c r="B7" s="289" t="s">
        <v>628</v>
      </c>
      <c r="C7" s="288"/>
      <c r="D7" s="288"/>
      <c r="E7" s="288"/>
      <c r="F7" s="288"/>
    </row>
    <row r="8" spans="1:6" ht="15">
      <c r="A8" s="295" t="s">
        <v>461</v>
      </c>
      <c r="B8" s="289" t="s">
        <v>526</v>
      </c>
      <c r="C8" s="288"/>
      <c r="D8" s="288"/>
      <c r="E8" s="288"/>
      <c r="F8" s="288"/>
    </row>
    <row r="9" spans="1:6" ht="15">
      <c r="A9" s="296"/>
      <c r="B9" s="289" t="s">
        <v>629</v>
      </c>
      <c r="C9" s="288"/>
      <c r="D9" s="288"/>
      <c r="E9" s="288"/>
      <c r="F9" s="288"/>
    </row>
    <row r="10" spans="1:6" ht="15">
      <c r="A10" s="296"/>
      <c r="B10" s="289" t="s">
        <v>630</v>
      </c>
      <c r="C10" s="288"/>
      <c r="D10" s="288"/>
      <c r="E10" s="288"/>
      <c r="F10" s="288"/>
    </row>
    <row r="11" spans="1:6" ht="15">
      <c r="A11" s="296"/>
      <c r="B11" s="289" t="s">
        <v>631</v>
      </c>
      <c r="C11" s="288"/>
      <c r="D11" s="288"/>
      <c r="E11" s="288"/>
      <c r="F11" s="288"/>
    </row>
    <row r="12" spans="1:6" ht="15">
      <c r="A12" s="295" t="s">
        <v>462</v>
      </c>
      <c r="B12" s="289" t="s">
        <v>632</v>
      </c>
      <c r="C12" s="288"/>
      <c r="D12" s="288"/>
      <c r="E12" s="288"/>
      <c r="F12" s="288"/>
    </row>
    <row r="13" spans="1:6" ht="15">
      <c r="A13" s="296"/>
      <c r="B13" s="289" t="s">
        <v>546</v>
      </c>
      <c r="C13" s="288"/>
      <c r="D13" s="288"/>
      <c r="E13" s="288"/>
      <c r="F13" s="288"/>
    </row>
    <row r="14" spans="1:6" ht="15">
      <c r="A14" s="295" t="s">
        <v>463</v>
      </c>
      <c r="B14" s="289" t="s">
        <v>547</v>
      </c>
      <c r="C14" s="288"/>
      <c r="D14" s="288"/>
      <c r="E14" s="288"/>
      <c r="F14" s="288"/>
    </row>
    <row r="15" spans="1:6" ht="15">
      <c r="A15" s="295"/>
      <c r="B15" s="289" t="s">
        <v>548</v>
      </c>
      <c r="C15" s="288"/>
      <c r="D15" s="288"/>
      <c r="E15" s="288"/>
      <c r="F15" s="288"/>
    </row>
    <row r="16" spans="1:6" ht="15">
      <c r="A16" s="296"/>
      <c r="B16" s="289" t="s">
        <v>549</v>
      </c>
      <c r="C16" s="288"/>
      <c r="D16" s="288"/>
      <c r="E16" s="288"/>
      <c r="F16" s="288"/>
    </row>
    <row r="17" spans="1:6" ht="15">
      <c r="A17" s="296"/>
      <c r="B17" s="289" t="s">
        <v>550</v>
      </c>
      <c r="C17" s="288"/>
      <c r="D17" s="288"/>
      <c r="E17" s="288"/>
      <c r="F17" s="288"/>
    </row>
    <row r="18" spans="1:6" ht="15">
      <c r="A18" s="296"/>
      <c r="B18" s="289" t="s">
        <v>545</v>
      </c>
      <c r="C18" s="288"/>
      <c r="D18" s="288"/>
      <c r="E18" s="288"/>
      <c r="F18" s="288"/>
    </row>
    <row r="19" spans="1:6" ht="30">
      <c r="A19" s="295" t="s">
        <v>464</v>
      </c>
      <c r="B19" s="289" t="s">
        <v>551</v>
      </c>
      <c r="C19" s="288"/>
      <c r="D19" s="288"/>
      <c r="E19" s="288"/>
      <c r="F19" s="288"/>
    </row>
    <row r="20" spans="1:6" ht="15">
      <c r="A20" s="296"/>
      <c r="B20" s="289" t="s">
        <v>633</v>
      </c>
      <c r="C20" s="288"/>
      <c r="D20" s="288"/>
      <c r="E20" s="288"/>
      <c r="F20" s="288"/>
    </row>
    <row r="21" spans="1:6" ht="15">
      <c r="A21" s="295" t="s">
        <v>465</v>
      </c>
      <c r="B21" s="289" t="s">
        <v>552</v>
      </c>
      <c r="C21" s="288"/>
      <c r="D21" s="288"/>
      <c r="E21" s="288"/>
      <c r="F21" s="288"/>
    </row>
    <row r="22" spans="1:6" ht="15">
      <c r="A22" s="296"/>
      <c r="B22" s="289" t="s">
        <v>553</v>
      </c>
      <c r="C22" s="288"/>
      <c r="D22" s="288"/>
      <c r="E22" s="288"/>
      <c r="F22" s="288"/>
    </row>
    <row r="23" spans="1:6" ht="15">
      <c r="A23" s="296"/>
      <c r="B23" s="289" t="s">
        <v>554</v>
      </c>
      <c r="C23" s="288"/>
      <c r="D23" s="288"/>
      <c r="E23" s="288"/>
      <c r="F23" s="288"/>
    </row>
    <row r="24" spans="1:6" ht="15">
      <c r="A24" s="295" t="s">
        <v>466</v>
      </c>
      <c r="B24" s="289" t="s">
        <v>555</v>
      </c>
      <c r="C24" s="288"/>
      <c r="D24" s="288"/>
      <c r="E24" s="288"/>
      <c r="F24" s="288"/>
    </row>
    <row r="25" spans="1:6" ht="15">
      <c r="A25" s="295"/>
      <c r="B25" s="289" t="s">
        <v>556</v>
      </c>
      <c r="C25" s="288"/>
      <c r="D25" s="288"/>
      <c r="E25" s="288"/>
      <c r="F25" s="288"/>
    </row>
    <row r="26" spans="1:6" ht="15">
      <c r="A26" s="295"/>
      <c r="B26" s="289" t="s">
        <v>557</v>
      </c>
      <c r="C26" s="288"/>
      <c r="D26" s="288"/>
      <c r="E26" s="288"/>
      <c r="F26" s="288"/>
    </row>
    <row r="27" spans="1:6" ht="15">
      <c r="A27" s="295"/>
      <c r="B27" s="289" t="s">
        <v>558</v>
      </c>
      <c r="C27" s="288"/>
      <c r="D27" s="288"/>
      <c r="E27" s="288"/>
      <c r="F27" s="288"/>
    </row>
    <row r="28" spans="1:6" ht="15">
      <c r="A28" s="295"/>
      <c r="B28" s="289" t="s">
        <v>559</v>
      </c>
      <c r="C28" s="288"/>
      <c r="D28" s="288"/>
      <c r="E28" s="288"/>
      <c r="F28" s="288"/>
    </row>
    <row r="29" spans="1:6" ht="15">
      <c r="A29" s="295"/>
      <c r="B29" s="289" t="s">
        <v>534</v>
      </c>
      <c r="C29" s="288"/>
      <c r="D29" s="288"/>
      <c r="E29" s="288"/>
      <c r="F29" s="288"/>
    </row>
    <row r="30" spans="1:6" ht="15">
      <c r="A30" s="295"/>
      <c r="B30" s="289" t="s">
        <v>560</v>
      </c>
      <c r="C30" s="288"/>
      <c r="D30" s="288"/>
      <c r="E30" s="288"/>
      <c r="F30" s="288"/>
    </row>
    <row r="31" spans="1:6" ht="15">
      <c r="A31" s="295"/>
      <c r="B31" s="289" t="s">
        <v>561</v>
      </c>
      <c r="C31" s="288"/>
      <c r="D31" s="288"/>
      <c r="E31" s="288"/>
      <c r="F31" s="288"/>
    </row>
    <row r="32" spans="1:6" ht="15">
      <c r="A32" s="295"/>
      <c r="B32" s="289" t="s">
        <v>562</v>
      </c>
      <c r="C32" s="288"/>
      <c r="D32" s="288"/>
      <c r="E32" s="288"/>
      <c r="F32" s="288"/>
    </row>
    <row r="33" spans="1:6" ht="15">
      <c r="A33" s="295"/>
      <c r="B33" s="289" t="s">
        <v>563</v>
      </c>
      <c r="C33" s="288"/>
      <c r="D33" s="288"/>
      <c r="E33" s="288"/>
      <c r="F33" s="288"/>
    </row>
    <row r="34" spans="1:6" ht="15">
      <c r="A34" s="295"/>
      <c r="B34" s="289" t="s">
        <v>564</v>
      </c>
      <c r="C34" s="288"/>
      <c r="D34" s="288"/>
      <c r="E34" s="288"/>
      <c r="F34" s="288"/>
    </row>
    <row r="35" spans="1:6" ht="15">
      <c r="A35" s="295"/>
      <c r="B35" s="289" t="s">
        <v>565</v>
      </c>
      <c r="C35" s="288"/>
      <c r="D35" s="288"/>
      <c r="E35" s="288"/>
      <c r="F35" s="288"/>
    </row>
    <row r="36" spans="1:6" ht="15">
      <c r="A36" s="295"/>
      <c r="B36" s="289" t="s">
        <v>531</v>
      </c>
      <c r="C36" s="288"/>
      <c r="D36" s="288"/>
      <c r="E36" s="288"/>
      <c r="F36" s="288"/>
    </row>
    <row r="37" spans="1:6" ht="15">
      <c r="A37" s="295"/>
      <c r="B37" s="289" t="s">
        <v>566</v>
      </c>
      <c r="C37" s="288"/>
      <c r="D37" s="288"/>
      <c r="E37" s="288"/>
      <c r="F37" s="288"/>
    </row>
    <row r="38" spans="1:6" ht="15">
      <c r="A38" s="295"/>
      <c r="B38" s="289" t="s">
        <v>567</v>
      </c>
      <c r="C38" s="288"/>
      <c r="D38" s="288"/>
      <c r="E38" s="288"/>
      <c r="F38" s="288"/>
    </row>
    <row r="39" spans="1:6" ht="15">
      <c r="A39" s="295"/>
      <c r="B39" s="289" t="s">
        <v>568</v>
      </c>
      <c r="C39" s="288"/>
      <c r="D39" s="288"/>
      <c r="E39" s="288"/>
      <c r="F39" s="288"/>
    </row>
    <row r="40" spans="1:6" ht="15">
      <c r="A40" s="295"/>
      <c r="B40" s="289" t="s">
        <v>569</v>
      </c>
      <c r="C40" s="288"/>
      <c r="D40" s="288"/>
      <c r="E40" s="288"/>
      <c r="F40" s="288"/>
    </row>
    <row r="41" spans="1:6" ht="15">
      <c r="A41" s="295"/>
      <c r="B41" s="289" t="s">
        <v>570</v>
      </c>
      <c r="C41" s="288"/>
      <c r="D41" s="288"/>
      <c r="E41" s="288"/>
      <c r="F41" s="288"/>
    </row>
    <row r="42" spans="1:6" ht="15">
      <c r="A42" s="295"/>
      <c r="B42" s="289" t="s">
        <v>571</v>
      </c>
      <c r="C42" s="288"/>
      <c r="D42" s="288"/>
      <c r="E42" s="288"/>
      <c r="F42" s="288"/>
    </row>
    <row r="43" spans="1:6" ht="15">
      <c r="A43" s="295"/>
      <c r="B43" s="289" t="s">
        <v>572</v>
      </c>
      <c r="C43" s="288"/>
      <c r="D43" s="288"/>
      <c r="E43" s="288"/>
      <c r="F43" s="288"/>
    </row>
    <row r="44" spans="1:6" ht="15">
      <c r="A44" s="295"/>
      <c r="B44" s="289" t="s">
        <v>573</v>
      </c>
      <c r="C44" s="288"/>
      <c r="D44" s="288"/>
      <c r="E44" s="288"/>
      <c r="F44" s="288"/>
    </row>
    <row r="45" spans="1:6" ht="15">
      <c r="A45" s="295"/>
      <c r="B45" s="289" t="s">
        <v>574</v>
      </c>
      <c r="C45" s="288"/>
      <c r="D45" s="288"/>
      <c r="E45" s="288"/>
      <c r="F45" s="288"/>
    </row>
    <row r="46" spans="1:6" ht="15">
      <c r="A46" s="295"/>
      <c r="B46" s="289" t="s">
        <v>575</v>
      </c>
      <c r="C46" s="288"/>
      <c r="D46" s="288"/>
      <c r="E46" s="288"/>
      <c r="F46" s="288"/>
    </row>
    <row r="47" spans="1:6" ht="15">
      <c r="A47" s="295"/>
      <c r="B47" s="289" t="s">
        <v>576</v>
      </c>
      <c r="C47" s="288"/>
      <c r="D47" s="288"/>
      <c r="E47" s="288"/>
      <c r="F47" s="288"/>
    </row>
    <row r="48" spans="1:6" ht="15">
      <c r="A48" s="295"/>
      <c r="B48" s="289" t="s">
        <v>577</v>
      </c>
      <c r="C48" s="288"/>
      <c r="D48" s="288"/>
      <c r="E48" s="288"/>
      <c r="F48" s="288"/>
    </row>
    <row r="49" spans="1:6" ht="15">
      <c r="A49" s="295"/>
      <c r="B49" s="289" t="s">
        <v>578</v>
      </c>
      <c r="C49" s="288"/>
      <c r="D49" s="288"/>
      <c r="E49" s="288"/>
      <c r="F49" s="288"/>
    </row>
    <row r="50" spans="1:6" ht="15">
      <c r="A50" s="295"/>
      <c r="B50" s="289" t="s">
        <v>579</v>
      </c>
      <c r="C50" s="288"/>
      <c r="D50" s="288"/>
      <c r="E50" s="288"/>
      <c r="F50" s="288"/>
    </row>
    <row r="51" spans="1:6" ht="15">
      <c r="A51" s="295"/>
      <c r="B51" s="289" t="s">
        <v>580</v>
      </c>
      <c r="C51" s="288"/>
      <c r="D51" s="288"/>
      <c r="E51" s="288"/>
      <c r="F51" s="288"/>
    </row>
    <row r="52" spans="1:6" ht="15">
      <c r="A52" s="295"/>
      <c r="B52" s="289" t="s">
        <v>581</v>
      </c>
      <c r="C52" s="288"/>
      <c r="D52" s="288"/>
      <c r="E52" s="288"/>
      <c r="F52" s="288"/>
    </row>
    <row r="53" spans="1:6" ht="15">
      <c r="A53" s="295"/>
      <c r="B53" s="289" t="s">
        <v>582</v>
      </c>
      <c r="C53" s="288"/>
      <c r="D53" s="288"/>
      <c r="E53" s="288"/>
      <c r="F53" s="288"/>
    </row>
    <row r="54" spans="1:6" ht="15">
      <c r="A54" s="295"/>
      <c r="B54" s="289" t="s">
        <v>583</v>
      </c>
      <c r="C54" s="288"/>
      <c r="D54" s="288"/>
      <c r="E54" s="288"/>
      <c r="F54" s="288"/>
    </row>
    <row r="55" spans="1:6" ht="15">
      <c r="A55" s="295" t="s">
        <v>584</v>
      </c>
      <c r="B55" s="289" t="s">
        <v>634</v>
      </c>
      <c r="C55" s="288"/>
      <c r="D55" s="288"/>
      <c r="E55" s="288"/>
      <c r="F55" s="288"/>
    </row>
    <row r="56" spans="1:6" ht="15">
      <c r="A56" s="295"/>
      <c r="B56" s="289" t="s">
        <v>635</v>
      </c>
      <c r="C56" s="288"/>
      <c r="D56" s="288"/>
      <c r="E56" s="288"/>
      <c r="F56" s="288"/>
    </row>
    <row r="57" spans="1:6" ht="16.5" customHeight="1">
      <c r="A57" s="295"/>
      <c r="B57" s="289" t="s">
        <v>636</v>
      </c>
      <c r="C57" s="288"/>
      <c r="D57" s="288"/>
      <c r="E57" s="288"/>
      <c r="F57" s="288"/>
    </row>
    <row r="58" spans="1:6" ht="15">
      <c r="A58" s="295"/>
      <c r="B58" s="289" t="s">
        <v>637</v>
      </c>
      <c r="C58" s="288"/>
      <c r="D58" s="288"/>
      <c r="E58" s="288"/>
      <c r="F58" s="288"/>
    </row>
    <row r="59" spans="1:6" ht="15">
      <c r="A59" s="295" t="s">
        <v>467</v>
      </c>
      <c r="B59" s="289" t="s">
        <v>585</v>
      </c>
      <c r="C59" s="288"/>
      <c r="D59" s="288"/>
      <c r="E59" s="288"/>
      <c r="F59" s="288"/>
    </row>
    <row r="60" spans="1:6" ht="15">
      <c r="A60" s="295"/>
      <c r="B60" s="289" t="s">
        <v>586</v>
      </c>
      <c r="C60" s="288"/>
      <c r="D60" s="288"/>
      <c r="E60" s="288"/>
      <c r="F60" s="288"/>
    </row>
    <row r="61" spans="1:6" ht="15">
      <c r="A61" s="295"/>
      <c r="B61" s="289" t="s">
        <v>587</v>
      </c>
      <c r="C61" s="288"/>
      <c r="D61" s="288"/>
      <c r="E61" s="288"/>
      <c r="F61" s="288"/>
    </row>
    <row r="62" spans="1:6" ht="15">
      <c r="A62" s="295"/>
      <c r="B62" s="289" t="s">
        <v>638</v>
      </c>
      <c r="C62" s="288"/>
      <c r="D62" s="288"/>
      <c r="E62" s="288"/>
      <c r="F62" s="288"/>
    </row>
    <row r="63" spans="1:6" ht="15">
      <c r="A63" s="295"/>
      <c r="B63" s="289" t="s">
        <v>588</v>
      </c>
      <c r="C63" s="288"/>
      <c r="D63" s="288"/>
      <c r="E63" s="288"/>
      <c r="F63" s="288"/>
    </row>
    <row r="64" spans="1:6" ht="15">
      <c r="A64" s="295"/>
      <c r="B64" s="289" t="s">
        <v>589</v>
      </c>
      <c r="C64" s="288"/>
      <c r="D64" s="288"/>
      <c r="E64" s="288"/>
      <c r="F64" s="288"/>
    </row>
    <row r="65" spans="1:6" ht="15">
      <c r="A65" s="295"/>
      <c r="B65" s="289" t="s">
        <v>590</v>
      </c>
      <c r="C65" s="288"/>
      <c r="D65" s="288"/>
      <c r="E65" s="288"/>
      <c r="F65" s="288"/>
    </row>
    <row r="66" spans="1:6" ht="15">
      <c r="A66" s="295"/>
      <c r="B66" s="289" t="s">
        <v>591</v>
      </c>
      <c r="C66" s="288"/>
      <c r="D66" s="288"/>
      <c r="E66" s="288"/>
      <c r="F66" s="288"/>
    </row>
    <row r="67" spans="1:6" ht="15">
      <c r="A67" s="295"/>
      <c r="B67" s="289" t="s">
        <v>592</v>
      </c>
      <c r="C67" s="288"/>
      <c r="D67" s="288"/>
      <c r="E67" s="288"/>
      <c r="F67" s="288"/>
    </row>
    <row r="68" spans="1:6" ht="30">
      <c r="A68" s="295"/>
      <c r="B68" s="289" t="s">
        <v>593</v>
      </c>
      <c r="C68" s="288"/>
      <c r="D68" s="288"/>
      <c r="E68" s="288"/>
      <c r="F68" s="288"/>
    </row>
    <row r="69" spans="1:6" ht="15">
      <c r="A69" s="295"/>
      <c r="B69" s="289" t="s">
        <v>594</v>
      </c>
      <c r="C69" s="288"/>
      <c r="D69" s="288"/>
      <c r="E69" s="288"/>
      <c r="F69" s="288"/>
    </row>
    <row r="70" spans="1:6" ht="15">
      <c r="A70" s="295"/>
      <c r="B70" s="289" t="s">
        <v>639</v>
      </c>
      <c r="C70" s="288"/>
      <c r="D70" s="288"/>
      <c r="E70" s="288"/>
      <c r="F70" s="288"/>
    </row>
    <row r="71" spans="1:6" ht="15">
      <c r="A71" s="295"/>
      <c r="B71" s="289" t="s">
        <v>640</v>
      </c>
      <c r="C71" s="288"/>
      <c r="D71" s="288"/>
      <c r="E71" s="288"/>
      <c r="F71" s="288"/>
    </row>
    <row r="72" spans="1:6" ht="15">
      <c r="A72" s="295"/>
      <c r="B72" s="289" t="s">
        <v>641</v>
      </c>
      <c r="C72" s="288"/>
      <c r="D72" s="288"/>
      <c r="E72" s="288"/>
      <c r="F72" s="288"/>
    </row>
    <row r="73" spans="1:6" ht="15">
      <c r="A73" s="295"/>
      <c r="B73" s="289" t="s">
        <v>642</v>
      </c>
      <c r="C73" s="288"/>
      <c r="D73" s="288"/>
      <c r="E73" s="288"/>
      <c r="F73" s="288"/>
    </row>
    <row r="74" spans="1:6" ht="15">
      <c r="A74" s="295"/>
      <c r="B74" s="289" t="s">
        <v>643</v>
      </c>
      <c r="C74" s="288"/>
      <c r="D74" s="288"/>
      <c r="E74" s="288"/>
      <c r="F74" s="288"/>
    </row>
    <row r="75" spans="1:6" ht="15">
      <c r="A75" s="295"/>
      <c r="B75" s="289" t="s">
        <v>644</v>
      </c>
      <c r="C75" s="288"/>
      <c r="D75" s="288"/>
      <c r="E75" s="288"/>
      <c r="F75" s="288"/>
    </row>
    <row r="76" spans="1:6" ht="15">
      <c r="A76" s="295"/>
      <c r="B76" s="289" t="s">
        <v>645</v>
      </c>
      <c r="C76" s="288"/>
      <c r="D76" s="288"/>
      <c r="E76" s="288"/>
      <c r="F76" s="288"/>
    </row>
    <row r="77" spans="1:6" ht="15">
      <c r="A77" s="295"/>
      <c r="B77" s="289" t="s">
        <v>646</v>
      </c>
      <c r="C77" s="288"/>
      <c r="D77" s="288"/>
      <c r="E77" s="288"/>
      <c r="F77" s="288"/>
    </row>
    <row r="78" spans="1:6" ht="15">
      <c r="A78" s="295"/>
      <c r="B78" s="289" t="s">
        <v>647</v>
      </c>
      <c r="C78" s="288"/>
      <c r="D78" s="288"/>
      <c r="E78" s="288"/>
      <c r="F78" s="288"/>
    </row>
    <row r="79" spans="1:6" ht="15">
      <c r="A79" s="295"/>
      <c r="B79" s="289" t="s">
        <v>648</v>
      </c>
      <c r="C79" s="288"/>
      <c r="D79" s="288"/>
      <c r="E79" s="288"/>
      <c r="F79" s="288"/>
    </row>
    <row r="80" spans="1:6" ht="15">
      <c r="A80" s="295"/>
      <c r="B80" s="289" t="s">
        <v>649</v>
      </c>
      <c r="C80" s="288"/>
      <c r="D80" s="288"/>
      <c r="E80" s="288"/>
      <c r="F80" s="288"/>
    </row>
    <row r="81" spans="1:6" ht="15">
      <c r="A81" s="295"/>
      <c r="B81" s="289" t="s">
        <v>650</v>
      </c>
      <c r="C81" s="288"/>
      <c r="D81" s="288"/>
      <c r="E81" s="288"/>
      <c r="F81" s="288"/>
    </row>
    <row r="82" spans="1:6" ht="15">
      <c r="A82" s="295"/>
      <c r="B82" s="289" t="s">
        <v>651</v>
      </c>
      <c r="C82" s="288"/>
      <c r="D82" s="288"/>
      <c r="E82" s="288"/>
      <c r="F82" s="288"/>
    </row>
    <row r="83" spans="1:6" ht="15">
      <c r="A83" s="295"/>
      <c r="B83" s="289" t="s">
        <v>652</v>
      </c>
      <c r="C83" s="288"/>
      <c r="D83" s="288"/>
      <c r="E83" s="288"/>
      <c r="F83" s="288"/>
    </row>
    <row r="84" spans="1:6" ht="15">
      <c r="A84" s="296"/>
      <c r="B84" s="289" t="s">
        <v>653</v>
      </c>
      <c r="C84" s="288"/>
      <c r="D84" s="288"/>
      <c r="E84" s="288"/>
      <c r="F84" s="288"/>
    </row>
    <row r="85" spans="1:6" ht="15">
      <c r="A85" s="296"/>
      <c r="B85" s="289" t="s">
        <v>654</v>
      </c>
      <c r="C85" s="288"/>
      <c r="D85" s="288"/>
      <c r="E85" s="288"/>
      <c r="F85" s="288"/>
    </row>
    <row r="86" spans="1:6" ht="15">
      <c r="A86" s="295" t="s">
        <v>468</v>
      </c>
      <c r="B86" s="289" t="s">
        <v>655</v>
      </c>
      <c r="C86" s="288"/>
      <c r="D86" s="288"/>
      <c r="E86" s="288"/>
      <c r="F86" s="288"/>
    </row>
    <row r="87" spans="1:6" ht="15">
      <c r="A87" s="295"/>
      <c r="B87" s="289" t="s">
        <v>656</v>
      </c>
      <c r="C87" s="288"/>
      <c r="D87" s="288"/>
      <c r="E87" s="288"/>
      <c r="F87" s="288"/>
    </row>
    <row r="88" spans="1:6" ht="15">
      <c r="A88" s="295"/>
      <c r="B88" s="289" t="s">
        <v>657</v>
      </c>
      <c r="C88" s="288"/>
      <c r="D88" s="288"/>
      <c r="E88" s="288"/>
      <c r="F88" s="288"/>
    </row>
    <row r="89" spans="1:6" ht="15">
      <c r="A89" s="295"/>
      <c r="B89" s="289" t="s">
        <v>658</v>
      </c>
      <c r="C89" s="288"/>
      <c r="D89" s="288"/>
      <c r="E89" s="288"/>
      <c r="F89" s="288"/>
    </row>
    <row r="90" spans="1:6" ht="15">
      <c r="A90" s="295"/>
      <c r="B90" s="289" t="s">
        <v>659</v>
      </c>
      <c r="C90" s="288"/>
      <c r="D90" s="288"/>
      <c r="E90" s="288"/>
      <c r="F90" s="288"/>
    </row>
    <row r="91" spans="1:6" ht="15">
      <c r="A91" s="295"/>
      <c r="B91" s="289" t="s">
        <v>660</v>
      </c>
      <c r="C91" s="288"/>
      <c r="D91" s="288"/>
      <c r="E91" s="288"/>
      <c r="F91" s="288"/>
    </row>
    <row r="92" spans="1:6" ht="15">
      <c r="A92" s="295"/>
      <c r="B92" s="289" t="s">
        <v>661</v>
      </c>
      <c r="C92" s="288"/>
      <c r="D92" s="288"/>
      <c r="E92" s="288"/>
      <c r="F92" s="288"/>
    </row>
    <row r="93" spans="1:6" ht="15">
      <c r="A93" s="295"/>
      <c r="B93" s="289" t="s">
        <v>662</v>
      </c>
      <c r="C93" s="288"/>
      <c r="D93" s="288"/>
      <c r="E93" s="288"/>
      <c r="F93" s="288"/>
    </row>
    <row r="94" spans="1:6" ht="15">
      <c r="A94" s="295"/>
      <c r="B94" s="289" t="s">
        <v>663</v>
      </c>
      <c r="C94" s="288"/>
      <c r="D94" s="288"/>
      <c r="E94" s="288"/>
      <c r="F94" s="288"/>
    </row>
    <row r="95" spans="1:6" ht="15">
      <c r="A95" s="295"/>
      <c r="B95" s="289" t="s">
        <v>664</v>
      </c>
      <c r="C95" s="288"/>
      <c r="D95" s="288"/>
      <c r="E95" s="288"/>
      <c r="F95" s="288"/>
    </row>
    <row r="96" spans="1:6" ht="15">
      <c r="A96" s="295"/>
      <c r="B96" s="289" t="s">
        <v>665</v>
      </c>
      <c r="C96" s="288"/>
      <c r="D96" s="288"/>
      <c r="E96" s="288"/>
      <c r="F96" s="288"/>
    </row>
    <row r="97" spans="1:6" ht="15">
      <c r="A97" s="295"/>
      <c r="B97" s="289" t="s">
        <v>666</v>
      </c>
      <c r="C97" s="288"/>
      <c r="D97" s="288"/>
      <c r="E97" s="288"/>
      <c r="F97" s="288"/>
    </row>
    <row r="98" spans="1:6" ht="15">
      <c r="A98" s="295"/>
      <c r="B98" s="289" t="s">
        <v>667</v>
      </c>
      <c r="C98" s="288"/>
      <c r="D98" s="288"/>
      <c r="E98" s="288"/>
      <c r="F98" s="288"/>
    </row>
    <row r="99" spans="1:6" ht="15">
      <c r="A99" s="295"/>
      <c r="B99" s="289" t="s">
        <v>668</v>
      </c>
      <c r="C99" s="288"/>
      <c r="D99" s="288"/>
      <c r="E99" s="288"/>
      <c r="F99" s="288"/>
    </row>
    <row r="100" spans="1:6" ht="15">
      <c r="A100" s="295"/>
      <c r="B100" s="289" t="s">
        <v>669</v>
      </c>
      <c r="C100" s="288"/>
      <c r="D100" s="288"/>
      <c r="E100" s="288"/>
      <c r="F100" s="288"/>
    </row>
    <row r="101" spans="1:6" ht="15">
      <c r="A101" s="296"/>
      <c r="B101" s="289" t="s">
        <v>670</v>
      </c>
      <c r="C101" s="288"/>
      <c r="D101" s="288"/>
      <c r="E101" s="288"/>
      <c r="F101" s="288"/>
    </row>
    <row r="102" spans="1:6" ht="15">
      <c r="A102" s="295" t="s">
        <v>469</v>
      </c>
      <c r="B102" s="289" t="s">
        <v>671</v>
      </c>
      <c r="C102" s="288"/>
      <c r="D102" s="288"/>
      <c r="E102" s="288"/>
      <c r="F102" s="288"/>
    </row>
    <row r="103" spans="1:6" ht="15">
      <c r="A103" s="295"/>
      <c r="B103" s="289" t="s">
        <v>633</v>
      </c>
      <c r="C103" s="288"/>
      <c r="D103" s="288"/>
      <c r="E103" s="288"/>
      <c r="F103" s="288"/>
    </row>
    <row r="104" spans="1:6" ht="15">
      <c r="A104" s="296"/>
      <c r="B104" s="289" t="s">
        <v>672</v>
      </c>
      <c r="C104" s="288"/>
      <c r="D104" s="288"/>
      <c r="E104" s="288"/>
      <c r="F104" s="288"/>
    </row>
    <row r="105" spans="1:6" ht="15">
      <c r="A105" s="295" t="s">
        <v>522</v>
      </c>
      <c r="B105" s="289" t="s">
        <v>628</v>
      </c>
      <c r="C105" s="288"/>
      <c r="D105" s="288"/>
      <c r="E105" s="288"/>
      <c r="F105" s="288"/>
    </row>
    <row r="106" spans="1:6" ht="15">
      <c r="A106" s="295" t="s">
        <v>528</v>
      </c>
      <c r="B106" s="289" t="s">
        <v>629</v>
      </c>
      <c r="C106" s="288"/>
      <c r="D106" s="288"/>
      <c r="E106" s="288"/>
      <c r="F106" s="288"/>
    </row>
    <row r="107" spans="1:6" ht="15">
      <c r="A107" s="295" t="s">
        <v>470</v>
      </c>
      <c r="B107" s="290" t="s">
        <v>608</v>
      </c>
      <c r="C107" s="288"/>
      <c r="D107" s="288"/>
      <c r="E107" s="288"/>
      <c r="F107" s="288"/>
    </row>
    <row r="108" spans="1:6" ht="15">
      <c r="A108" s="295"/>
      <c r="B108" s="290" t="s">
        <v>673</v>
      </c>
      <c r="C108" s="288"/>
      <c r="D108" s="288"/>
      <c r="E108" s="288"/>
      <c r="F108" s="288"/>
    </row>
    <row r="109" spans="1:6" ht="15">
      <c r="A109" s="295"/>
      <c r="B109" s="290" t="s">
        <v>609</v>
      </c>
      <c r="C109" s="288"/>
      <c r="D109" s="288"/>
      <c r="E109" s="288"/>
      <c r="F109" s="288"/>
    </row>
    <row r="110" spans="1:6" ht="15">
      <c r="A110" s="295"/>
      <c r="B110" s="290" t="s">
        <v>674</v>
      </c>
      <c r="C110" s="288"/>
      <c r="D110" s="288"/>
      <c r="E110" s="288"/>
      <c r="F110" s="288"/>
    </row>
    <row r="111" spans="1:6" ht="16.5" customHeight="1">
      <c r="A111" s="295"/>
      <c r="B111" s="290" t="s">
        <v>610</v>
      </c>
      <c r="C111" s="288"/>
      <c r="D111" s="288"/>
      <c r="E111" s="288"/>
      <c r="F111" s="288"/>
    </row>
    <row r="112" spans="1:6" ht="15">
      <c r="A112" s="295"/>
      <c r="B112" s="290" t="s">
        <v>611</v>
      </c>
      <c r="C112" s="288"/>
      <c r="D112" s="288"/>
      <c r="E112" s="288"/>
      <c r="F112" s="288"/>
    </row>
    <row r="113" spans="1:6" ht="15">
      <c r="A113" s="295"/>
      <c r="B113" s="290" t="s">
        <v>675</v>
      </c>
      <c r="C113" s="288"/>
      <c r="D113" s="288"/>
      <c r="E113" s="288"/>
      <c r="F113" s="288"/>
    </row>
    <row r="114" spans="1:6" ht="15">
      <c r="A114" s="295"/>
      <c r="B114" s="290" t="s">
        <v>676</v>
      </c>
      <c r="C114" s="288"/>
      <c r="D114" s="288"/>
      <c r="E114" s="288"/>
      <c r="F114" s="288"/>
    </row>
    <row r="115" spans="1:6" ht="15">
      <c r="A115" s="295"/>
      <c r="B115" s="290" t="s">
        <v>612</v>
      </c>
      <c r="C115" s="288"/>
      <c r="D115" s="288"/>
      <c r="E115" s="288"/>
      <c r="F115" s="288"/>
    </row>
    <row r="116" spans="1:6" ht="15">
      <c r="A116" s="295"/>
      <c r="B116" s="290" t="s">
        <v>613</v>
      </c>
      <c r="C116" s="288"/>
      <c r="D116" s="288"/>
      <c r="E116" s="288"/>
      <c r="F116" s="288"/>
    </row>
    <row r="117" spans="1:6" ht="15">
      <c r="A117" s="295"/>
      <c r="B117" s="290" t="s">
        <v>614</v>
      </c>
      <c r="C117" s="288"/>
      <c r="D117" s="288"/>
      <c r="E117" s="288"/>
      <c r="F117" s="288"/>
    </row>
    <row r="118" spans="1:6" ht="15">
      <c r="A118" s="295"/>
      <c r="B118" s="290" t="s">
        <v>615</v>
      </c>
      <c r="C118" s="288"/>
      <c r="D118" s="288"/>
      <c r="E118" s="288"/>
      <c r="F118" s="288"/>
    </row>
    <row r="119" spans="1:6" ht="15">
      <c r="A119" s="295"/>
      <c r="B119" s="290" t="s">
        <v>616</v>
      </c>
      <c r="C119" s="288"/>
      <c r="D119" s="288"/>
      <c r="E119" s="288"/>
      <c r="F119" s="288"/>
    </row>
    <row r="120" spans="1:6" ht="15">
      <c r="A120" s="295"/>
      <c r="B120" s="290" t="s">
        <v>677</v>
      </c>
      <c r="C120" s="288"/>
      <c r="D120" s="288"/>
      <c r="E120" s="288"/>
      <c r="F120" s="288"/>
    </row>
    <row r="121" spans="1:6" ht="15">
      <c r="A121" s="296"/>
      <c r="B121" s="290" t="s">
        <v>617</v>
      </c>
      <c r="C121" s="288"/>
      <c r="D121" s="288"/>
      <c r="E121" s="288"/>
      <c r="F121" s="288"/>
    </row>
    <row r="122" spans="1:6" ht="15">
      <c r="A122" s="296"/>
      <c r="B122" s="290" t="s">
        <v>618</v>
      </c>
      <c r="C122" s="288"/>
      <c r="D122" s="288"/>
      <c r="E122" s="288"/>
      <c r="F122" s="288"/>
    </row>
    <row r="123" spans="1:6" ht="15">
      <c r="A123" s="295" t="s">
        <v>471</v>
      </c>
      <c r="B123" s="289" t="s">
        <v>595</v>
      </c>
      <c r="C123" s="288"/>
      <c r="D123" s="288"/>
      <c r="E123" s="288"/>
      <c r="F123" s="288"/>
    </row>
    <row r="124" spans="1:6" ht="15">
      <c r="A124" s="295"/>
      <c r="B124" s="289" t="s">
        <v>619</v>
      </c>
      <c r="C124" s="288"/>
      <c r="D124" s="288"/>
      <c r="E124" s="288"/>
      <c r="F124" s="288"/>
    </row>
    <row r="125" spans="1:6" ht="15">
      <c r="A125" s="295"/>
      <c r="B125" s="289" t="s">
        <v>596</v>
      </c>
      <c r="C125" s="288"/>
      <c r="D125" s="288"/>
      <c r="E125" s="288"/>
      <c r="F125" s="288"/>
    </row>
    <row r="126" spans="1:6" ht="15">
      <c r="A126" s="295"/>
      <c r="B126" s="289" t="s">
        <v>678</v>
      </c>
      <c r="C126" s="288"/>
      <c r="D126" s="288"/>
      <c r="E126" s="288"/>
      <c r="F126" s="288"/>
    </row>
    <row r="127" spans="1:6" ht="15">
      <c r="A127" s="295"/>
      <c r="B127" s="289" t="s">
        <v>597</v>
      </c>
      <c r="C127" s="288"/>
      <c r="D127" s="288"/>
      <c r="E127" s="288"/>
      <c r="F127" s="288"/>
    </row>
    <row r="128" spans="1:6" ht="15">
      <c r="A128" s="295"/>
      <c r="B128" s="289" t="s">
        <v>598</v>
      </c>
      <c r="C128" s="288"/>
      <c r="D128" s="288"/>
      <c r="E128" s="288"/>
      <c r="F128" s="288"/>
    </row>
    <row r="129" spans="1:6" ht="15">
      <c r="A129" s="295"/>
      <c r="B129" s="289" t="s">
        <v>599</v>
      </c>
      <c r="C129" s="288"/>
      <c r="D129" s="288"/>
      <c r="E129" s="288"/>
      <c r="F129" s="288"/>
    </row>
    <row r="130" spans="1:6" ht="15">
      <c r="A130" s="295"/>
      <c r="B130" s="289" t="s">
        <v>600</v>
      </c>
      <c r="C130" s="288"/>
      <c r="D130" s="288"/>
      <c r="E130" s="288"/>
      <c r="F130" s="288"/>
    </row>
    <row r="131" spans="1:6" ht="15">
      <c r="A131" s="295"/>
      <c r="B131" s="289" t="s">
        <v>679</v>
      </c>
      <c r="C131" s="288"/>
      <c r="D131" s="288"/>
      <c r="E131" s="288"/>
      <c r="F131" s="288"/>
    </row>
    <row r="132" spans="1:6" ht="15">
      <c r="A132" s="295"/>
      <c r="B132" s="289" t="s">
        <v>620</v>
      </c>
      <c r="C132" s="288"/>
      <c r="D132" s="288"/>
      <c r="E132" s="288"/>
      <c r="F132" s="288"/>
    </row>
    <row r="133" spans="1:6" ht="15">
      <c r="A133" s="295"/>
      <c r="B133" s="289" t="s">
        <v>601</v>
      </c>
      <c r="C133" s="288"/>
      <c r="D133" s="288"/>
      <c r="E133" s="288"/>
      <c r="F133" s="288"/>
    </row>
    <row r="134" spans="1:6" ht="15">
      <c r="A134" s="295"/>
      <c r="B134" s="289" t="s">
        <v>602</v>
      </c>
      <c r="C134" s="288"/>
      <c r="D134" s="288"/>
      <c r="E134" s="288"/>
      <c r="F134" s="288"/>
    </row>
    <row r="135" spans="1:6" ht="15">
      <c r="A135" s="295"/>
      <c r="B135" s="289" t="s">
        <v>603</v>
      </c>
      <c r="C135" s="288"/>
      <c r="D135" s="288"/>
      <c r="E135" s="288"/>
      <c r="F135" s="288"/>
    </row>
    <row r="136" spans="1:6" ht="15">
      <c r="A136" s="295"/>
      <c r="B136" s="289" t="s">
        <v>604</v>
      </c>
      <c r="C136" s="288"/>
      <c r="D136" s="288"/>
      <c r="E136" s="288"/>
      <c r="F136" s="288"/>
    </row>
    <row r="137" spans="1:6" ht="15">
      <c r="A137" s="295"/>
      <c r="B137" s="289" t="s">
        <v>605</v>
      </c>
      <c r="C137" s="288"/>
      <c r="D137" s="288"/>
      <c r="E137" s="288"/>
      <c r="F137" s="288"/>
    </row>
    <row r="138" spans="1:6" ht="15">
      <c r="A138" s="295"/>
      <c r="B138" s="289" t="s">
        <v>606</v>
      </c>
      <c r="C138" s="288"/>
      <c r="D138" s="288"/>
      <c r="E138" s="288"/>
      <c r="F138" s="288"/>
    </row>
    <row r="139" spans="1:6" ht="15">
      <c r="A139" s="295" t="s">
        <v>621</v>
      </c>
      <c r="B139" s="289" t="s">
        <v>680</v>
      </c>
      <c r="C139" s="288"/>
      <c r="D139" s="288"/>
      <c r="E139" s="288"/>
      <c r="F139" s="288"/>
    </row>
    <row r="140" spans="1:6" ht="15">
      <c r="A140" s="295"/>
      <c r="B140" s="289" t="s">
        <v>681</v>
      </c>
      <c r="C140" s="288"/>
      <c r="D140" s="288"/>
      <c r="E140" s="288"/>
      <c r="F140" s="288"/>
    </row>
    <row r="141" spans="1:6" ht="30">
      <c r="A141" s="295"/>
      <c r="B141" s="289" t="s">
        <v>682</v>
      </c>
      <c r="C141" s="288"/>
      <c r="D141" s="288"/>
      <c r="E141" s="288"/>
      <c r="F141" s="288"/>
    </row>
    <row r="142" spans="1:6" ht="15">
      <c r="A142" s="295"/>
      <c r="B142" s="289" t="s">
        <v>683</v>
      </c>
      <c r="C142" s="288"/>
      <c r="D142" s="288"/>
      <c r="E142" s="288"/>
      <c r="F142" s="288"/>
    </row>
    <row r="143" spans="1:6" ht="30">
      <c r="A143" s="295" t="s">
        <v>472</v>
      </c>
      <c r="B143" s="289" t="s">
        <v>622</v>
      </c>
      <c r="C143" s="288"/>
      <c r="D143" s="288"/>
      <c r="E143" s="288"/>
      <c r="F143" s="288"/>
    </row>
    <row r="144" spans="1:6" ht="15">
      <c r="A144" s="295" t="s">
        <v>473</v>
      </c>
      <c r="B144" s="289" t="s">
        <v>607</v>
      </c>
      <c r="C144" s="288"/>
      <c r="D144" s="288"/>
      <c r="E144" s="288"/>
      <c r="F144" s="288"/>
    </row>
    <row r="145" spans="1:6" ht="15">
      <c r="A145" s="295" t="s">
        <v>474</v>
      </c>
      <c r="B145" s="289" t="s">
        <v>623</v>
      </c>
      <c r="C145" s="288"/>
      <c r="D145" s="288"/>
      <c r="E145" s="288"/>
      <c r="F145" s="288"/>
    </row>
    <row r="146" spans="1:6" ht="15">
      <c r="A146" s="295" t="s">
        <v>514</v>
      </c>
      <c r="B146" s="289" t="s">
        <v>684</v>
      </c>
      <c r="C146" s="288"/>
      <c r="D146" s="288"/>
      <c r="E146" s="288"/>
      <c r="F146" s="288"/>
    </row>
    <row r="147" spans="1:6" ht="15">
      <c r="A147" s="295" t="s">
        <v>475</v>
      </c>
      <c r="B147" s="289" t="s">
        <v>624</v>
      </c>
      <c r="C147" s="288"/>
      <c r="D147" s="288"/>
      <c r="E147" s="288"/>
      <c r="F147" s="288"/>
    </row>
    <row r="148" spans="1:6" ht="15">
      <c r="A148" s="296"/>
      <c r="B148" s="289" t="s">
        <v>685</v>
      </c>
      <c r="C148" s="288"/>
      <c r="D148" s="288"/>
      <c r="E148" s="288"/>
      <c r="F148" s="288"/>
    </row>
    <row r="149" spans="1:6" ht="15">
      <c r="A149" s="296"/>
      <c r="B149" s="289" t="s">
        <v>625</v>
      </c>
      <c r="C149" s="288"/>
      <c r="D149" s="288"/>
      <c r="E149" s="288"/>
      <c r="F149" s="288"/>
    </row>
    <row r="150" spans="1:2" ht="15">
      <c r="A150" s="297"/>
      <c r="B150" s="281"/>
    </row>
    <row r="151" spans="1:2" ht="17.25">
      <c r="A151" s="298" t="s">
        <v>476</v>
      </c>
      <c r="B151" s="297"/>
    </row>
    <row r="152" spans="1:2" ht="15.75" customHeight="1">
      <c r="A152" s="299" t="s">
        <v>477</v>
      </c>
      <c r="B152" s="297" t="s">
        <v>426</v>
      </c>
    </row>
    <row r="153" spans="1:2" ht="15.75" customHeight="1">
      <c r="A153" s="299" t="s">
        <v>478</v>
      </c>
      <c r="B153" s="297" t="s">
        <v>479</v>
      </c>
    </row>
    <row r="154" spans="1:2" ht="15.75" customHeight="1">
      <c r="A154" s="297"/>
      <c r="B154" s="297" t="s">
        <v>480</v>
      </c>
    </row>
    <row r="155" spans="1:2" ht="15.75" customHeight="1">
      <c r="A155" s="297"/>
      <c r="B155" s="297" t="s">
        <v>481</v>
      </c>
    </row>
    <row r="156" spans="1:2" ht="15.75" customHeight="1">
      <c r="A156" s="299" t="s">
        <v>482</v>
      </c>
      <c r="B156" s="297" t="s">
        <v>483</v>
      </c>
    </row>
    <row r="157" spans="1:2" ht="15.75" customHeight="1">
      <c r="A157" s="299" t="s">
        <v>484</v>
      </c>
      <c r="B157" s="297" t="s">
        <v>483</v>
      </c>
    </row>
    <row r="158" spans="1:2" ht="15.75" customHeight="1">
      <c r="A158" s="299" t="s">
        <v>485</v>
      </c>
      <c r="B158" s="297" t="s">
        <v>426</v>
      </c>
    </row>
    <row r="159" spans="1:2" ht="15.75" customHeight="1">
      <c r="A159" s="299" t="s">
        <v>486</v>
      </c>
      <c r="B159" s="297" t="s">
        <v>483</v>
      </c>
    </row>
    <row r="160" spans="1:2" ht="15.75" customHeight="1">
      <c r="A160" s="299" t="s">
        <v>487</v>
      </c>
      <c r="B160" s="297" t="s">
        <v>426</v>
      </c>
    </row>
    <row r="161" spans="1:2" ht="15.75" customHeight="1">
      <c r="A161" s="299" t="s">
        <v>488</v>
      </c>
      <c r="B161" s="297" t="s">
        <v>489</v>
      </c>
    </row>
    <row r="162" spans="1:2" ht="15.75" customHeight="1">
      <c r="A162" s="297"/>
      <c r="B162" s="297"/>
    </row>
    <row r="163" spans="1:2" ht="19.5" customHeight="1">
      <c r="A163" s="298" t="s">
        <v>490</v>
      </c>
      <c r="B163" s="297"/>
    </row>
    <row r="164" spans="1:2" ht="15.75" customHeight="1">
      <c r="A164" s="299" t="s">
        <v>491</v>
      </c>
      <c r="B164" s="297" t="s">
        <v>492</v>
      </c>
    </row>
    <row r="165" spans="1:2" ht="15.75" customHeight="1">
      <c r="A165" s="297"/>
      <c r="B165" s="297" t="s">
        <v>493</v>
      </c>
    </row>
    <row r="166" spans="1:2" ht="15.75" customHeight="1">
      <c r="A166" s="299" t="s">
        <v>494</v>
      </c>
      <c r="B166" s="297" t="s">
        <v>495</v>
      </c>
    </row>
    <row r="167" spans="1:2" ht="15.75" customHeight="1">
      <c r="A167" s="299" t="s">
        <v>496</v>
      </c>
      <c r="B167" s="297" t="s">
        <v>497</v>
      </c>
    </row>
    <row r="168" spans="1:2" ht="15.75" customHeight="1">
      <c r="A168" s="299" t="s">
        <v>498</v>
      </c>
      <c r="B168" s="297" t="s">
        <v>499</v>
      </c>
    </row>
    <row r="169" spans="1:2" ht="15.75" customHeight="1">
      <c r="A169" s="299" t="s">
        <v>500</v>
      </c>
      <c r="B169" s="297" t="s">
        <v>501</v>
      </c>
    </row>
    <row r="170" spans="1:2" ht="15.75" customHeight="1">
      <c r="A170" s="297"/>
      <c r="B170" s="297" t="s">
        <v>502</v>
      </c>
    </row>
    <row r="171" spans="1:2" ht="15.75" customHeight="1">
      <c r="A171" s="297"/>
      <c r="B171" s="297" t="s">
        <v>503</v>
      </c>
    </row>
    <row r="172" spans="1:2" ht="15.75" customHeight="1">
      <c r="A172" s="299" t="s">
        <v>504</v>
      </c>
      <c r="B172" s="297" t="s">
        <v>505</v>
      </c>
    </row>
    <row r="173" spans="1:2" ht="15.75" customHeight="1">
      <c r="A173" s="299" t="s">
        <v>506</v>
      </c>
      <c r="B173" s="297" t="s">
        <v>507</v>
      </c>
    </row>
    <row r="174" spans="1:2" ht="15.75" customHeight="1">
      <c r="A174" s="297"/>
      <c r="B174" s="297" t="s">
        <v>508</v>
      </c>
    </row>
    <row r="175" spans="1:2" ht="15.75" customHeight="1">
      <c r="A175" s="299" t="s">
        <v>509</v>
      </c>
      <c r="B175" s="297" t="s">
        <v>501</v>
      </c>
    </row>
    <row r="176" spans="1:2" ht="15.75" customHeight="1">
      <c r="A176" s="297"/>
      <c r="B176" s="297" t="s">
        <v>510</v>
      </c>
    </row>
    <row r="177" spans="1:2" ht="15.75" customHeight="1">
      <c r="A177" s="299" t="s">
        <v>511</v>
      </c>
      <c r="B177" s="297" t="s">
        <v>512</v>
      </c>
    </row>
    <row r="178" spans="1:2" ht="15.75" customHeight="1">
      <c r="A178" s="297"/>
      <c r="B178" s="297" t="s">
        <v>513</v>
      </c>
    </row>
    <row r="179" spans="1:2" ht="15.75" customHeight="1">
      <c r="A179" s="299" t="s">
        <v>514</v>
      </c>
      <c r="B179" s="297" t="s">
        <v>501</v>
      </c>
    </row>
    <row r="180" spans="1:2" ht="15.75" customHeight="1">
      <c r="A180" s="297"/>
      <c r="B180" s="297" t="s">
        <v>515</v>
      </c>
    </row>
    <row r="181" spans="1:2" ht="15.75" customHeight="1">
      <c r="A181" s="297"/>
      <c r="B181" s="297"/>
    </row>
    <row r="182" spans="1:2" ht="15.75" customHeight="1">
      <c r="A182" s="298" t="s">
        <v>516</v>
      </c>
      <c r="B182" s="297"/>
    </row>
    <row r="183" spans="1:2" ht="15.75" customHeight="1">
      <c r="A183" s="299" t="s">
        <v>517</v>
      </c>
      <c r="B183" s="297" t="s">
        <v>531</v>
      </c>
    </row>
    <row r="184" spans="1:2" ht="15.75" customHeight="1">
      <c r="A184" s="299" t="s">
        <v>518</v>
      </c>
      <c r="B184" s="297" t="s">
        <v>532</v>
      </c>
    </row>
    <row r="185" spans="1:2" ht="15.75" customHeight="1">
      <c r="A185" s="299" t="s">
        <v>519</v>
      </c>
      <c r="B185" s="297" t="s">
        <v>533</v>
      </c>
    </row>
    <row r="186" spans="1:2" ht="15.75" customHeight="1">
      <c r="A186" s="299" t="s">
        <v>520</v>
      </c>
      <c r="B186" s="297" t="s">
        <v>534</v>
      </c>
    </row>
    <row r="187" spans="1:2" ht="15.75" customHeight="1">
      <c r="A187" s="297"/>
      <c r="B187" s="297" t="s">
        <v>535</v>
      </c>
    </row>
    <row r="188" spans="1:2" ht="15.75" customHeight="1">
      <c r="A188" s="297"/>
      <c r="B188" s="297" t="s">
        <v>536</v>
      </c>
    </row>
    <row r="189" spans="1:2" ht="15.75" customHeight="1">
      <c r="A189" s="299" t="s">
        <v>521</v>
      </c>
      <c r="B189" s="297" t="s">
        <v>537</v>
      </c>
    </row>
    <row r="190" spans="1:2" ht="15.75" customHeight="1">
      <c r="A190" s="299" t="s">
        <v>522</v>
      </c>
      <c r="B190" s="297" t="s">
        <v>538</v>
      </c>
    </row>
    <row r="191" spans="1:2" ht="15.75" customHeight="1">
      <c r="A191" s="299" t="s">
        <v>523</v>
      </c>
      <c r="B191" s="297" t="s">
        <v>539</v>
      </c>
    </row>
    <row r="192" spans="1:2" ht="15.75" customHeight="1">
      <c r="A192" s="297"/>
      <c r="B192" s="297" t="s">
        <v>540</v>
      </c>
    </row>
    <row r="193" spans="1:2" ht="15.75" customHeight="1">
      <c r="A193" s="297"/>
      <c r="B193" s="300" t="s">
        <v>686</v>
      </c>
    </row>
    <row r="194" spans="1:2" ht="15.75" customHeight="1">
      <c r="A194" s="297"/>
      <c r="B194" s="297"/>
    </row>
    <row r="195" spans="1:2" ht="15.75" customHeight="1">
      <c r="A195" s="298" t="s">
        <v>524</v>
      </c>
      <c r="B195" s="297"/>
    </row>
    <row r="196" spans="1:2" ht="15.75" customHeight="1">
      <c r="A196" s="299" t="s">
        <v>461</v>
      </c>
      <c r="B196" s="297" t="s">
        <v>525</v>
      </c>
    </row>
    <row r="197" spans="1:2" ht="15.75" customHeight="1">
      <c r="A197" s="297"/>
      <c r="B197" s="297" t="s">
        <v>526</v>
      </c>
    </row>
    <row r="198" spans="1:2" ht="15.75" customHeight="1">
      <c r="A198" s="297"/>
      <c r="B198" s="297" t="s">
        <v>527</v>
      </c>
    </row>
    <row r="199" spans="1:2" ht="15.75" customHeight="1">
      <c r="A199" s="299" t="s">
        <v>528</v>
      </c>
      <c r="B199" s="301" t="s">
        <v>529</v>
      </c>
    </row>
    <row r="200" spans="1:2" ht="15.75" customHeight="1">
      <c r="A200" s="297"/>
      <c r="B200" s="297" t="s">
        <v>525</v>
      </c>
    </row>
    <row r="201" ht="19.5" customHeight="1">
      <c r="B201" s="302"/>
    </row>
    <row r="202" spans="1:2" ht="19.5" customHeight="1">
      <c r="A202" t="s">
        <v>687</v>
      </c>
      <c r="B202" s="302"/>
    </row>
    <row r="203" spans="1:2" ht="19.5" customHeight="1">
      <c r="A203" t="s">
        <v>689</v>
      </c>
      <c r="B203" s="302"/>
    </row>
    <row r="204" spans="1:2" ht="19.5" customHeight="1">
      <c r="A204" t="s">
        <v>690</v>
      </c>
      <c r="B204" s="302"/>
    </row>
    <row r="205" spans="1:2" ht="19.5" customHeight="1">
      <c r="A205" t="s">
        <v>688</v>
      </c>
      <c r="B205" s="302"/>
    </row>
    <row r="206" ht="19.5" customHeight="1">
      <c r="B206" s="302"/>
    </row>
    <row r="207" ht="19.5" customHeight="1"/>
    <row r="208" ht="19.5" customHeight="1"/>
    <row r="209" ht="19.5" customHeight="1"/>
    <row r="210" ht="19.5" customHeight="1"/>
  </sheetData>
  <sheetProtection/>
  <mergeCells count="1">
    <mergeCell ref="A3:B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2.140625" style="2" customWidth="1"/>
    <col min="2" max="2" width="16.8515625" style="3" customWidth="1"/>
    <col min="3" max="16384" width="9.140625" style="1" customWidth="1"/>
  </cols>
  <sheetData>
    <row r="1" spans="1:2" ht="25.5" customHeight="1">
      <c r="A1" s="420" t="s">
        <v>87</v>
      </c>
      <c r="B1" s="421"/>
    </row>
    <row r="2" spans="1:2" s="5" customFormat="1" ht="38.25" customHeight="1">
      <c r="A2" s="194" t="s">
        <v>439</v>
      </c>
      <c r="B2" s="8"/>
    </row>
    <row r="3" spans="1:2" s="2" customFormat="1" ht="40.5" customHeight="1">
      <c r="A3" s="24" t="s">
        <v>78</v>
      </c>
      <c r="B3" s="16" t="s">
        <v>88</v>
      </c>
    </row>
    <row r="4" spans="1:8" ht="30.75" customHeight="1">
      <c r="A4" s="65" t="s">
        <v>82</v>
      </c>
      <c r="B4" s="354">
        <v>6190</v>
      </c>
      <c r="C4" s="144"/>
      <c r="D4" s="144"/>
      <c r="E4" s="144"/>
      <c r="F4" s="144"/>
      <c r="G4" s="144"/>
      <c r="H4" s="144"/>
    </row>
    <row r="5" spans="1:2" ht="46.5" customHeight="1">
      <c r="A5" s="65" t="s">
        <v>79</v>
      </c>
      <c r="B5" s="354">
        <v>0</v>
      </c>
    </row>
    <row r="6" spans="1:2" ht="34.5" customHeight="1">
      <c r="A6" s="357" t="s">
        <v>714</v>
      </c>
      <c r="B6" s="355">
        <v>1500</v>
      </c>
    </row>
    <row r="7" spans="1:2" ht="26.25" customHeight="1">
      <c r="A7" s="65" t="s">
        <v>83</v>
      </c>
      <c r="B7" s="354">
        <v>1155</v>
      </c>
    </row>
    <row r="8" spans="1:2" ht="27" customHeight="1">
      <c r="A8" s="65" t="s">
        <v>80</v>
      </c>
      <c r="B8" s="354">
        <v>8532</v>
      </c>
    </row>
    <row r="9" spans="1:2" ht="28.5" customHeight="1">
      <c r="A9" s="65" t="s">
        <v>84</v>
      </c>
      <c r="B9" s="354">
        <v>7991</v>
      </c>
    </row>
    <row r="10" spans="1:2" ht="28.5" customHeight="1">
      <c r="A10" s="65" t="s">
        <v>86</v>
      </c>
      <c r="B10" s="354">
        <v>4411</v>
      </c>
    </row>
    <row r="11" spans="1:2" ht="30.75" customHeight="1">
      <c r="A11" s="65" t="s">
        <v>85</v>
      </c>
      <c r="B11" s="354">
        <v>20029.859</v>
      </c>
    </row>
    <row r="12" spans="1:2" ht="20.25" customHeight="1" thickBot="1">
      <c r="A12" s="28" t="s">
        <v>4</v>
      </c>
      <c r="B12" s="356">
        <f>SUM(B4:B11)</f>
        <v>49808.859</v>
      </c>
    </row>
    <row r="14" spans="1:2" ht="30" customHeight="1">
      <c r="A14" s="422" t="s">
        <v>544</v>
      </c>
      <c r="B14" s="422"/>
    </row>
  </sheetData>
  <sheetProtection/>
  <mergeCells count="2">
    <mergeCell ref="A1:B1"/>
    <mergeCell ref="A14:B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F1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2.7109375" style="2" customWidth="1"/>
    <col min="2" max="2" width="50.8515625" style="3" customWidth="1"/>
    <col min="3" max="16384" width="9.140625" style="1" customWidth="1"/>
  </cols>
  <sheetData>
    <row r="1" spans="1:2" ht="25.5" customHeight="1">
      <c r="A1" s="385" t="s">
        <v>89</v>
      </c>
      <c r="B1" s="387"/>
    </row>
    <row r="2" spans="1:2" s="5" customFormat="1" ht="38.25" customHeight="1">
      <c r="A2" s="194" t="s">
        <v>439</v>
      </c>
      <c r="B2" s="85"/>
    </row>
    <row r="3" spans="1:2" ht="49.5" customHeight="1">
      <c r="A3" s="65" t="s">
        <v>90</v>
      </c>
      <c r="B3" s="319" t="s">
        <v>695</v>
      </c>
    </row>
    <row r="4" spans="1:2" s="2" customFormat="1" ht="25.5">
      <c r="A4" s="65" t="s">
        <v>91</v>
      </c>
      <c r="B4" s="319">
        <v>0</v>
      </c>
    </row>
    <row r="5" spans="1:6" ht="25.5">
      <c r="A5" s="65" t="s">
        <v>92</v>
      </c>
      <c r="B5" s="320">
        <v>1258</v>
      </c>
      <c r="F5" s="63"/>
    </row>
    <row r="6" spans="1:2" ht="38.25">
      <c r="A6" s="65" t="s">
        <v>93</v>
      </c>
      <c r="B6" s="320">
        <v>931</v>
      </c>
    </row>
    <row r="7" spans="1:2" s="4" customFormat="1" ht="21.75" customHeight="1">
      <c r="A7" s="62" t="s">
        <v>94</v>
      </c>
      <c r="B7" s="321">
        <v>229833</v>
      </c>
    </row>
    <row r="8" spans="1:2" ht="38.25">
      <c r="A8" s="65" t="s">
        <v>95</v>
      </c>
      <c r="B8" s="321">
        <v>23156</v>
      </c>
    </row>
    <row r="9" spans="1:2" s="2" customFormat="1" ht="51">
      <c r="A9" s="65" t="s">
        <v>96</v>
      </c>
      <c r="B9" s="319">
        <v>0</v>
      </c>
    </row>
    <row r="10" spans="1:2" ht="39" thickBot="1">
      <c r="A10" s="308" t="s">
        <v>97</v>
      </c>
      <c r="B10" s="322">
        <v>0</v>
      </c>
    </row>
    <row r="12" ht="12.75">
      <c r="B12" s="4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B7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26.8515625" style="2" customWidth="1"/>
    <col min="2" max="2" width="14.57421875" style="1" customWidth="1"/>
    <col min="3" max="16384" width="9.140625" style="1" customWidth="1"/>
  </cols>
  <sheetData>
    <row r="1" spans="1:2" ht="42.75" customHeight="1">
      <c r="A1" s="411" t="s">
        <v>98</v>
      </c>
      <c r="B1" s="413"/>
    </row>
    <row r="2" spans="1:2" s="5" customFormat="1" ht="38.25" customHeight="1">
      <c r="A2" s="194" t="s">
        <v>439</v>
      </c>
      <c r="B2" s="56" t="s">
        <v>68</v>
      </c>
    </row>
    <row r="3" spans="1:2" s="6" customFormat="1" ht="25.5">
      <c r="A3" s="34" t="s">
        <v>99</v>
      </c>
      <c r="B3" s="312">
        <v>8732</v>
      </c>
    </row>
    <row r="4" spans="1:2" s="6" customFormat="1" ht="23.25" customHeight="1">
      <c r="A4" s="34" t="s">
        <v>100</v>
      </c>
      <c r="B4" s="312">
        <v>258310</v>
      </c>
    </row>
    <row r="5" spans="1:2" s="6" customFormat="1" ht="51.75" thickBot="1">
      <c r="A5" s="49" t="s">
        <v>101</v>
      </c>
      <c r="B5" s="313" t="s">
        <v>271</v>
      </c>
    </row>
    <row r="7" spans="1:2" ht="81" customHeight="1">
      <c r="A7" s="419"/>
      <c r="B7" s="419"/>
    </row>
  </sheetData>
  <sheetProtection/>
  <mergeCells count="2">
    <mergeCell ref="A1:B1"/>
    <mergeCell ref="A7:B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0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2.7109375" style="2" customWidth="1"/>
    <col min="2" max="2" width="10.421875" style="3" customWidth="1"/>
    <col min="3" max="4" width="8.28125" style="1" customWidth="1"/>
    <col min="5" max="5" width="6.8515625" style="1" customWidth="1"/>
    <col min="6" max="6" width="8.28125" style="1" customWidth="1"/>
    <col min="7" max="7" width="8.57421875" style="1" customWidth="1"/>
    <col min="8" max="8" width="7.421875" style="1" customWidth="1"/>
    <col min="9" max="9" width="7.00390625" style="1" customWidth="1"/>
    <col min="10" max="16384" width="9.140625" style="1" customWidth="1"/>
  </cols>
  <sheetData>
    <row r="1" spans="1:10" ht="25.5" customHeight="1">
      <c r="A1" s="360" t="s">
        <v>102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s="5" customFormat="1" ht="29.25" customHeight="1">
      <c r="A2" s="194" t="s">
        <v>439</v>
      </c>
      <c r="B2" s="8"/>
      <c r="C2" s="423" t="s">
        <v>103</v>
      </c>
      <c r="D2" s="423"/>
      <c r="E2" s="423"/>
      <c r="F2" s="423" t="s">
        <v>104</v>
      </c>
      <c r="G2" s="423"/>
      <c r="H2" s="423"/>
      <c r="I2" s="425" t="s">
        <v>105</v>
      </c>
      <c r="J2" s="426" t="s">
        <v>4</v>
      </c>
    </row>
    <row r="3" spans="1:10" s="5" customFormat="1" ht="25.5">
      <c r="A3" s="19"/>
      <c r="B3" s="8"/>
      <c r="C3" s="7" t="s">
        <v>107</v>
      </c>
      <c r="D3" s="7" t="s">
        <v>108</v>
      </c>
      <c r="E3" s="7" t="s">
        <v>109</v>
      </c>
      <c r="F3" s="7" t="s">
        <v>107</v>
      </c>
      <c r="G3" s="7" t="s">
        <v>108</v>
      </c>
      <c r="H3" s="7" t="s">
        <v>109</v>
      </c>
      <c r="I3" s="398"/>
      <c r="J3" s="427"/>
    </row>
    <row r="4" spans="1:10" s="2" customFormat="1" ht="25.5">
      <c r="A4" s="24" t="s">
        <v>9</v>
      </c>
      <c r="B4" s="16" t="s">
        <v>8</v>
      </c>
      <c r="C4" s="424"/>
      <c r="D4" s="424"/>
      <c r="E4" s="424"/>
      <c r="F4" s="424"/>
      <c r="G4" s="424"/>
      <c r="H4" s="424"/>
      <c r="I4" s="424"/>
      <c r="J4" s="25"/>
    </row>
    <row r="5" spans="1:10" ht="15.75">
      <c r="A5" s="26" t="s">
        <v>5</v>
      </c>
      <c r="B5" s="12" t="s">
        <v>7</v>
      </c>
      <c r="C5" s="309"/>
      <c r="D5" s="309">
        <v>3</v>
      </c>
      <c r="E5" s="309"/>
      <c r="F5" s="309"/>
      <c r="G5" s="309"/>
      <c r="H5" s="309"/>
      <c r="I5" s="309">
        <v>2</v>
      </c>
      <c r="J5" s="180">
        <f>SUM(C5:I5)</f>
        <v>5</v>
      </c>
    </row>
    <row r="6" spans="1:10" ht="15.75">
      <c r="A6" s="26" t="s">
        <v>10</v>
      </c>
      <c r="B6" s="14" t="s">
        <v>6</v>
      </c>
      <c r="C6" s="309">
        <v>8</v>
      </c>
      <c r="D6" s="309">
        <v>10</v>
      </c>
      <c r="E6" s="309"/>
      <c r="F6" s="309"/>
      <c r="G6" s="309"/>
      <c r="H6" s="309"/>
      <c r="I6" s="309">
        <v>1</v>
      </c>
      <c r="J6" s="180">
        <f>SUM(C6:I6)</f>
        <v>19</v>
      </c>
    </row>
    <row r="7" spans="1:10" ht="26.25">
      <c r="A7" s="26" t="s">
        <v>11</v>
      </c>
      <c r="B7" s="14" t="s">
        <v>17</v>
      </c>
      <c r="C7" s="309">
        <v>8</v>
      </c>
      <c r="D7" s="309">
        <v>10</v>
      </c>
      <c r="E7" s="309">
        <v>2</v>
      </c>
      <c r="F7" s="309"/>
      <c r="G7" s="309"/>
      <c r="H7" s="309"/>
      <c r="I7" s="309">
        <v>8</v>
      </c>
      <c r="J7" s="180">
        <f>SUM(C7:I7)</f>
        <v>28</v>
      </c>
    </row>
    <row r="8" spans="1:10" ht="15.75">
      <c r="A8" s="26" t="s">
        <v>12</v>
      </c>
      <c r="B8" s="14">
        <v>62.65</v>
      </c>
      <c r="C8" s="309"/>
      <c r="D8" s="309">
        <v>11</v>
      </c>
      <c r="E8" s="309">
        <v>2</v>
      </c>
      <c r="F8" s="309"/>
      <c r="G8" s="309"/>
      <c r="H8" s="309"/>
      <c r="I8" s="309"/>
      <c r="J8" s="180">
        <f>SUM(C8:I8)</f>
        <v>13</v>
      </c>
    </row>
    <row r="9" spans="1:10" ht="26.25">
      <c r="A9" s="26" t="s">
        <v>13</v>
      </c>
      <c r="B9" s="14">
        <v>68</v>
      </c>
      <c r="C9" s="309"/>
      <c r="D9" s="309">
        <v>1</v>
      </c>
      <c r="E9" s="309"/>
      <c r="F9" s="309"/>
      <c r="G9" s="309"/>
      <c r="H9" s="309"/>
      <c r="I9" s="309"/>
      <c r="J9" s="180">
        <v>1</v>
      </c>
    </row>
    <row r="10" spans="1:10" ht="26.25">
      <c r="A10" s="26" t="s">
        <v>14</v>
      </c>
      <c r="B10" s="14">
        <v>74.75</v>
      </c>
      <c r="C10" s="309"/>
      <c r="D10" s="309">
        <v>11</v>
      </c>
      <c r="E10" s="309">
        <v>37</v>
      </c>
      <c r="F10" s="309"/>
      <c r="G10" s="309"/>
      <c r="H10" s="309"/>
      <c r="I10" s="309"/>
      <c r="J10" s="180">
        <f>SUM(C10:I10)</f>
        <v>48</v>
      </c>
    </row>
    <row r="11" spans="1:10" ht="26.25">
      <c r="A11" s="26" t="s">
        <v>15</v>
      </c>
      <c r="B11" s="14">
        <v>77</v>
      </c>
      <c r="C11" s="309"/>
      <c r="D11" s="309">
        <v>3</v>
      </c>
      <c r="E11" s="309"/>
      <c r="F11" s="309"/>
      <c r="G11" s="309"/>
      <c r="H11" s="309"/>
      <c r="I11" s="309">
        <v>1</v>
      </c>
      <c r="J11" s="180">
        <v>4</v>
      </c>
    </row>
    <row r="12" spans="1:10" ht="26.25">
      <c r="A12" s="26" t="s">
        <v>16</v>
      </c>
      <c r="B12" s="14">
        <v>81.82</v>
      </c>
      <c r="C12" s="309"/>
      <c r="D12" s="309"/>
      <c r="E12" s="309"/>
      <c r="F12" s="309"/>
      <c r="G12" s="309"/>
      <c r="H12" s="309"/>
      <c r="I12" s="309">
        <v>3</v>
      </c>
      <c r="J12" s="180">
        <v>3</v>
      </c>
    </row>
    <row r="13" spans="1:10" ht="16.5" thickBot="1">
      <c r="A13" s="181" t="s">
        <v>4</v>
      </c>
      <c r="B13" s="182"/>
      <c r="C13" s="310">
        <f>SUM(C5:C12)</f>
        <v>16</v>
      </c>
      <c r="D13" s="310">
        <f>SUM(D5:D12)</f>
        <v>49</v>
      </c>
      <c r="E13" s="310">
        <f>SUM(E5:E12)</f>
        <v>41</v>
      </c>
      <c r="F13" s="310"/>
      <c r="G13" s="310"/>
      <c r="H13" s="310"/>
      <c r="I13" s="310">
        <f>SUM(I5:I12)</f>
        <v>15</v>
      </c>
      <c r="J13" s="311">
        <f>C13+D13+E13+I13</f>
        <v>121</v>
      </c>
    </row>
    <row r="15" ht="12.75">
      <c r="B15" s="4"/>
    </row>
    <row r="16" ht="12.75">
      <c r="B16" s="98"/>
    </row>
    <row r="17" ht="12.75">
      <c r="B17" s="98"/>
    </row>
    <row r="18" ht="12.75">
      <c r="B18" s="98"/>
    </row>
    <row r="19" ht="12.75">
      <c r="B19" s="98"/>
    </row>
    <row r="20" ht="12.75">
      <c r="B20" s="98"/>
    </row>
  </sheetData>
  <sheetProtection/>
  <mergeCells count="6">
    <mergeCell ref="A1:J1"/>
    <mergeCell ref="C2:E2"/>
    <mergeCell ref="F2:H2"/>
    <mergeCell ref="C4:I4"/>
    <mergeCell ref="I2:I3"/>
    <mergeCell ref="J2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2.7109375" style="2" customWidth="1"/>
    <col min="2" max="2" width="10.421875" style="3" customWidth="1"/>
    <col min="3" max="4" width="8.28125" style="1" customWidth="1"/>
    <col min="5" max="5" width="6.8515625" style="1" customWidth="1"/>
    <col min="6" max="6" width="8.28125" style="1" customWidth="1"/>
    <col min="7" max="7" width="8.57421875" style="1" customWidth="1"/>
    <col min="8" max="8" width="7.421875" style="1" customWidth="1"/>
    <col min="9" max="9" width="7.00390625" style="1" customWidth="1"/>
    <col min="10" max="10" width="9.140625" style="1" customWidth="1"/>
    <col min="11" max="11" width="22.8515625" style="1" customWidth="1"/>
    <col min="12" max="16384" width="9.140625" style="1" customWidth="1"/>
  </cols>
  <sheetData>
    <row r="1" spans="1:11" ht="25.5" customHeight="1">
      <c r="A1" s="360" t="s">
        <v>110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</row>
    <row r="2" spans="1:11" s="5" customFormat="1" ht="39" customHeight="1">
      <c r="A2" s="194" t="s">
        <v>439</v>
      </c>
      <c r="B2" s="8"/>
      <c r="C2" s="423" t="s">
        <v>103</v>
      </c>
      <c r="D2" s="423"/>
      <c r="E2" s="423"/>
      <c r="F2" s="423" t="s">
        <v>104</v>
      </c>
      <c r="G2" s="423"/>
      <c r="H2" s="423"/>
      <c r="I2" s="425" t="s">
        <v>105</v>
      </c>
      <c r="J2" s="428" t="s">
        <v>4</v>
      </c>
      <c r="K2" s="430" t="s">
        <v>106</v>
      </c>
    </row>
    <row r="3" spans="1:11" s="5" customFormat="1" ht="25.5">
      <c r="A3" s="19"/>
      <c r="B3" s="8"/>
      <c r="C3" s="7" t="s">
        <v>107</v>
      </c>
      <c r="D3" s="7" t="s">
        <v>108</v>
      </c>
      <c r="E3" s="7" t="s">
        <v>109</v>
      </c>
      <c r="F3" s="7" t="s">
        <v>107</v>
      </c>
      <c r="G3" s="7" t="s">
        <v>108</v>
      </c>
      <c r="H3" s="7" t="s">
        <v>109</v>
      </c>
      <c r="I3" s="398"/>
      <c r="J3" s="429"/>
      <c r="K3" s="431"/>
    </row>
    <row r="4" spans="1:13" s="2" customFormat="1" ht="25.5">
      <c r="A4" s="24" t="s">
        <v>9</v>
      </c>
      <c r="B4" s="16" t="s">
        <v>8</v>
      </c>
      <c r="C4" s="424"/>
      <c r="D4" s="424"/>
      <c r="E4" s="424"/>
      <c r="F4" s="424"/>
      <c r="G4" s="424"/>
      <c r="H4" s="424"/>
      <c r="I4" s="424"/>
      <c r="J4" s="44"/>
      <c r="K4" s="45"/>
      <c r="M4" s="249"/>
    </row>
    <row r="5" spans="1:13" ht="15.75">
      <c r="A5" s="26" t="s">
        <v>5</v>
      </c>
      <c r="B5" s="12" t="s">
        <v>7</v>
      </c>
      <c r="C5" s="323"/>
      <c r="D5" s="323">
        <v>162</v>
      </c>
      <c r="E5" s="323"/>
      <c r="F5" s="323"/>
      <c r="G5" s="323"/>
      <c r="H5" s="323"/>
      <c r="I5" s="323">
        <v>29</v>
      </c>
      <c r="J5" s="324">
        <f>SUM(C5:I5)</f>
        <v>191</v>
      </c>
      <c r="K5" s="325">
        <v>49</v>
      </c>
      <c r="M5" s="98"/>
    </row>
    <row r="6" spans="1:13" ht="15.75">
      <c r="A6" s="26" t="s">
        <v>10</v>
      </c>
      <c r="B6" s="14" t="s">
        <v>6</v>
      </c>
      <c r="C6" s="323">
        <v>72</v>
      </c>
      <c r="D6" s="323">
        <v>90</v>
      </c>
      <c r="E6" s="323"/>
      <c r="F6" s="323"/>
      <c r="G6" s="323"/>
      <c r="H6" s="323"/>
      <c r="I6" s="323">
        <v>13</v>
      </c>
      <c r="J6" s="324">
        <f>SUM(B6:I6)</f>
        <v>175</v>
      </c>
      <c r="K6" s="325">
        <v>14</v>
      </c>
      <c r="M6" s="98"/>
    </row>
    <row r="7" spans="1:11" ht="26.25">
      <c r="A7" s="26" t="s">
        <v>11</v>
      </c>
      <c r="B7" s="14" t="s">
        <v>17</v>
      </c>
      <c r="C7" s="323">
        <v>162</v>
      </c>
      <c r="D7" s="323">
        <v>284</v>
      </c>
      <c r="E7" s="323">
        <v>37</v>
      </c>
      <c r="F7" s="323"/>
      <c r="G7" s="323"/>
      <c r="H7" s="323"/>
      <c r="I7" s="323">
        <v>720</v>
      </c>
      <c r="J7" s="324">
        <f>SUM(C7:I7)</f>
        <v>1203</v>
      </c>
      <c r="K7" s="325">
        <v>39</v>
      </c>
    </row>
    <row r="8" spans="1:11" ht="15.75">
      <c r="A8" s="26" t="s">
        <v>12</v>
      </c>
      <c r="B8" s="14">
        <v>62.65</v>
      </c>
      <c r="C8" s="323"/>
      <c r="D8" s="323">
        <v>131</v>
      </c>
      <c r="E8" s="323">
        <v>22</v>
      </c>
      <c r="F8" s="323"/>
      <c r="G8" s="323"/>
      <c r="H8" s="323"/>
      <c r="I8" s="323"/>
      <c r="J8" s="324">
        <f>SUM(C8:I8)</f>
        <v>153</v>
      </c>
      <c r="K8" s="325">
        <v>25</v>
      </c>
    </row>
    <row r="9" spans="1:11" ht="26.25">
      <c r="A9" s="26" t="s">
        <v>13</v>
      </c>
      <c r="B9" s="14">
        <v>68</v>
      </c>
      <c r="C9" s="323"/>
      <c r="D9" s="323">
        <v>1</v>
      </c>
      <c r="E9" s="323"/>
      <c r="F9" s="323"/>
      <c r="G9" s="323"/>
      <c r="H9" s="323"/>
      <c r="I9" s="323"/>
      <c r="J9" s="324">
        <v>1</v>
      </c>
      <c r="K9" s="325">
        <v>1</v>
      </c>
    </row>
    <row r="10" spans="1:11" ht="26.25">
      <c r="A10" s="26" t="s">
        <v>14</v>
      </c>
      <c r="B10" s="14">
        <v>74.75</v>
      </c>
      <c r="C10" s="323"/>
      <c r="D10" s="323">
        <v>84</v>
      </c>
      <c r="E10" s="323">
        <v>530</v>
      </c>
      <c r="F10" s="323"/>
      <c r="G10" s="323"/>
      <c r="H10" s="323"/>
      <c r="I10" s="323"/>
      <c r="J10" s="324">
        <f>SUM(C10:I10)</f>
        <v>614</v>
      </c>
      <c r="K10" s="325">
        <v>14</v>
      </c>
    </row>
    <row r="11" spans="1:11" ht="26.25">
      <c r="A11" s="26" t="s">
        <v>15</v>
      </c>
      <c r="B11" s="14">
        <v>77</v>
      </c>
      <c r="C11" s="323"/>
      <c r="D11" s="323">
        <v>8</v>
      </c>
      <c r="E11" s="323"/>
      <c r="F11" s="323"/>
      <c r="G11" s="323"/>
      <c r="H11" s="323"/>
      <c r="I11" s="323">
        <v>20</v>
      </c>
      <c r="J11" s="324">
        <f>SUM(C11:I11)</f>
        <v>28</v>
      </c>
      <c r="K11" s="325">
        <v>3</v>
      </c>
    </row>
    <row r="12" spans="1:11" ht="26.25">
      <c r="A12" s="26" t="s">
        <v>16</v>
      </c>
      <c r="B12" s="14">
        <v>81.82</v>
      </c>
      <c r="C12" s="323"/>
      <c r="D12" s="323"/>
      <c r="E12" s="323"/>
      <c r="F12" s="323"/>
      <c r="G12" s="323"/>
      <c r="H12" s="323"/>
      <c r="I12" s="323">
        <v>38</v>
      </c>
      <c r="J12" s="324">
        <f>SUM(C12:I12)</f>
        <v>38</v>
      </c>
      <c r="K12" s="325"/>
    </row>
    <row r="13" spans="1:11" ht="16.5" thickBot="1">
      <c r="A13" s="28" t="s">
        <v>4</v>
      </c>
      <c r="B13" s="29"/>
      <c r="C13" s="310">
        <f>SUM(C5:C12)</f>
        <v>234</v>
      </c>
      <c r="D13" s="310">
        <f>SUM(D5:D12)</f>
        <v>760</v>
      </c>
      <c r="E13" s="310">
        <f>SUM(E5:E12)</f>
        <v>589</v>
      </c>
      <c r="F13" s="310"/>
      <c r="G13" s="310"/>
      <c r="H13" s="310"/>
      <c r="I13" s="310">
        <f>SUM(I5:I12)</f>
        <v>820</v>
      </c>
      <c r="J13" s="310">
        <f>SUM(J5:J12)</f>
        <v>2403</v>
      </c>
      <c r="K13" s="311">
        <f>SUM(K5:K12)</f>
        <v>145</v>
      </c>
    </row>
    <row r="15" ht="12.75">
      <c r="B15" s="4"/>
    </row>
  </sheetData>
  <sheetProtection/>
  <mergeCells count="7">
    <mergeCell ref="C4:I4"/>
    <mergeCell ref="A1:K1"/>
    <mergeCell ref="C2:E2"/>
    <mergeCell ref="F2:H2"/>
    <mergeCell ref="I2:I3"/>
    <mergeCell ref="J2:J3"/>
    <mergeCell ref="K2:K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E21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6.8515625" style="2" customWidth="1"/>
    <col min="2" max="2" width="12.421875" style="1" customWidth="1"/>
    <col min="3" max="3" width="17.28125" style="1" customWidth="1"/>
    <col min="4" max="4" width="17.00390625" style="1" customWidth="1"/>
    <col min="5" max="16384" width="9.140625" style="1" customWidth="1"/>
  </cols>
  <sheetData>
    <row r="1" spans="1:4" ht="42.75" customHeight="1">
      <c r="A1" s="411" t="s">
        <v>111</v>
      </c>
      <c r="B1" s="412"/>
      <c r="C1" s="432"/>
      <c r="D1" s="413"/>
    </row>
    <row r="2" spans="1:4" s="5" customFormat="1" ht="38.25" customHeight="1">
      <c r="A2" s="194" t="s">
        <v>439</v>
      </c>
      <c r="B2" s="293" t="s">
        <v>112</v>
      </c>
      <c r="C2" s="58" t="s">
        <v>114</v>
      </c>
      <c r="D2" s="85" t="s">
        <v>113</v>
      </c>
    </row>
    <row r="3" spans="1:4" ht="21.75" customHeight="1" thickBot="1">
      <c r="A3" s="28" t="s">
        <v>4</v>
      </c>
      <c r="B3" s="326">
        <v>23</v>
      </c>
      <c r="C3" s="327">
        <v>14</v>
      </c>
      <c r="D3" s="328">
        <v>16</v>
      </c>
    </row>
    <row r="4" spans="1:4" s="98" customFormat="1" ht="12.75">
      <c r="A4" s="96"/>
      <c r="B4" s="97"/>
      <c r="C4" s="97"/>
      <c r="D4" s="97"/>
    </row>
    <row r="5" spans="1:5" s="228" customFormat="1" ht="12.75">
      <c r="A5" s="239"/>
      <c r="B5" s="252"/>
      <c r="C5" s="252"/>
      <c r="D5" s="252"/>
      <c r="E5" s="216"/>
    </row>
    <row r="6" spans="1:5" s="228" customFormat="1" ht="12.75">
      <c r="A6" s="239"/>
      <c r="B6" s="252"/>
      <c r="C6" s="252"/>
      <c r="D6" s="252"/>
      <c r="E6" s="216"/>
    </row>
    <row r="7" spans="1:5" s="228" customFormat="1" ht="12.75">
      <c r="A7" s="239"/>
      <c r="B7" s="216"/>
      <c r="C7" s="216"/>
      <c r="D7" s="216"/>
      <c r="E7" s="216"/>
    </row>
    <row r="8" s="228" customFormat="1" ht="12.75">
      <c r="A8" s="238"/>
    </row>
    <row r="9" s="228" customFormat="1" ht="12.75">
      <c r="A9" s="238"/>
    </row>
    <row r="10" s="228" customFormat="1" ht="12.75">
      <c r="A10" s="238"/>
    </row>
    <row r="11" s="228" customFormat="1" ht="12.75">
      <c r="A11" s="238"/>
    </row>
    <row r="12" spans="1:4" s="228" customFormat="1" ht="12.75">
      <c r="A12" s="250"/>
      <c r="B12" s="251"/>
      <c r="C12" s="251"/>
      <c r="D12" s="251"/>
    </row>
    <row r="13" spans="1:4" s="228" customFormat="1" ht="12.75">
      <c r="A13" s="250"/>
      <c r="B13" s="251"/>
      <c r="C13" s="251"/>
      <c r="D13" s="251"/>
    </row>
    <row r="14" spans="1:4" s="228" customFormat="1" ht="12.75">
      <c r="A14" s="250"/>
      <c r="B14" s="251"/>
      <c r="C14" s="251"/>
      <c r="D14" s="251"/>
    </row>
    <row r="15" spans="1:4" s="228" customFormat="1" ht="12.75">
      <c r="A15" s="250"/>
      <c r="B15" s="251"/>
      <c r="C15" s="251"/>
      <c r="D15" s="251"/>
    </row>
    <row r="16" spans="1:4" s="228" customFormat="1" ht="12.75">
      <c r="A16" s="251"/>
      <c r="B16" s="251"/>
      <c r="C16" s="251"/>
      <c r="D16" s="251"/>
    </row>
    <row r="17" spans="1:4" s="228" customFormat="1" ht="12.75">
      <c r="A17" s="250"/>
      <c r="B17" s="251"/>
      <c r="C17" s="251"/>
      <c r="D17" s="251"/>
    </row>
    <row r="18" spans="1:4" s="228" customFormat="1" ht="12.75">
      <c r="A18" s="250"/>
      <c r="B18" s="251"/>
      <c r="C18" s="251"/>
      <c r="D18" s="251"/>
    </row>
    <row r="19" s="228" customFormat="1" ht="12.75">
      <c r="A19" s="238"/>
    </row>
    <row r="20" spans="1:4" s="228" customFormat="1" ht="12.75">
      <c r="A20" s="250"/>
      <c r="B20" s="251"/>
      <c r="C20" s="251"/>
      <c r="D20" s="251"/>
    </row>
    <row r="21" spans="1:4" ht="12.75">
      <c r="A21" s="99"/>
      <c r="B21" s="130"/>
      <c r="C21" s="130"/>
      <c r="D21" s="130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7"/>
  </sheetPr>
  <dimension ref="A1:E1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2.7109375" style="2" customWidth="1"/>
    <col min="2" max="2" width="37.8515625" style="46" customWidth="1"/>
    <col min="3" max="3" width="16.57421875" style="1" customWidth="1"/>
    <col min="4" max="16384" width="9.140625" style="1" customWidth="1"/>
  </cols>
  <sheetData>
    <row r="1" spans="1:2" ht="35.25" customHeight="1">
      <c r="A1" s="385" t="s">
        <v>696</v>
      </c>
      <c r="B1" s="433"/>
    </row>
    <row r="2" spans="1:2" s="5" customFormat="1" ht="38.25" customHeight="1">
      <c r="A2" s="194" t="s">
        <v>439</v>
      </c>
      <c r="B2" s="274" t="s">
        <v>115</v>
      </c>
    </row>
    <row r="3" spans="1:2" s="6" customFormat="1" ht="24.75" customHeight="1">
      <c r="A3" s="329" t="s">
        <v>272</v>
      </c>
      <c r="B3" s="330">
        <v>15</v>
      </c>
    </row>
    <row r="4" spans="1:2" s="6" customFormat="1" ht="31.5">
      <c r="A4" s="329" t="s">
        <v>273</v>
      </c>
      <c r="B4" s="330">
        <v>19</v>
      </c>
    </row>
    <row r="5" spans="1:5" s="6" customFormat="1" ht="33" customHeight="1">
      <c r="A5" s="331" t="s">
        <v>274</v>
      </c>
      <c r="B5" s="332">
        <v>123</v>
      </c>
      <c r="C5" s="434"/>
      <c r="D5" s="435"/>
      <c r="E5" s="435"/>
    </row>
    <row r="6" spans="1:2" s="6" customFormat="1" ht="31.5">
      <c r="A6" s="331" t="s">
        <v>275</v>
      </c>
      <c r="B6" s="332">
        <v>8</v>
      </c>
    </row>
    <row r="7" spans="1:2" s="6" customFormat="1" ht="31.5">
      <c r="A7" s="331" t="s">
        <v>276</v>
      </c>
      <c r="B7" s="332">
        <v>7</v>
      </c>
    </row>
    <row r="8" spans="1:2" ht="16.5" thickBot="1">
      <c r="A8" s="181" t="s">
        <v>4</v>
      </c>
      <c r="B8" s="273">
        <f>SUM(B3:B7)</f>
        <v>172</v>
      </c>
    </row>
    <row r="9" spans="1:2" ht="25.5" customHeight="1">
      <c r="A9" s="436" t="s">
        <v>454</v>
      </c>
      <c r="B9" s="436"/>
    </row>
    <row r="10" spans="1:2" ht="27" customHeight="1">
      <c r="A10" s="419" t="s">
        <v>455</v>
      </c>
      <c r="B10" s="419"/>
    </row>
    <row r="11" spans="1:2" ht="30" customHeight="1">
      <c r="A11" s="419"/>
      <c r="B11" s="419"/>
    </row>
    <row r="12" ht="12.75">
      <c r="B12" s="178"/>
    </row>
  </sheetData>
  <sheetProtection/>
  <mergeCells count="5">
    <mergeCell ref="A1:B1"/>
    <mergeCell ref="A11:B11"/>
    <mergeCell ref="A10:B10"/>
    <mergeCell ref="C5:E5"/>
    <mergeCell ref="A9:B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7"/>
  </sheetPr>
  <dimension ref="A1:B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2.7109375" style="2" customWidth="1"/>
    <col min="2" max="2" width="43.00390625" style="46" customWidth="1"/>
    <col min="3" max="16384" width="9.140625" style="1" customWidth="1"/>
  </cols>
  <sheetData>
    <row r="1" spans="1:2" ht="35.25" customHeight="1">
      <c r="A1" s="385" t="s">
        <v>116</v>
      </c>
      <c r="B1" s="433"/>
    </row>
    <row r="2" spans="1:2" s="5" customFormat="1" ht="38.25" customHeight="1">
      <c r="A2" s="194" t="s">
        <v>439</v>
      </c>
      <c r="B2" s="274" t="s">
        <v>117</v>
      </c>
    </row>
    <row r="3" spans="1:2" s="6" customFormat="1" ht="25.5" customHeight="1">
      <c r="A3" s="329" t="s">
        <v>272</v>
      </c>
      <c r="B3" s="157">
        <v>0</v>
      </c>
    </row>
    <row r="4" spans="1:2" s="6" customFormat="1" ht="31.5">
      <c r="A4" s="329" t="s">
        <v>273</v>
      </c>
      <c r="B4" s="157">
        <v>2</v>
      </c>
    </row>
    <row r="5" spans="1:2" s="6" customFormat="1" ht="25.5" customHeight="1">
      <c r="A5" s="331" t="s">
        <v>274</v>
      </c>
      <c r="B5" s="158">
        <v>132</v>
      </c>
    </row>
    <row r="6" spans="1:2" s="6" customFormat="1" ht="31.5">
      <c r="A6" s="331" t="s">
        <v>275</v>
      </c>
      <c r="B6" s="158">
        <v>9</v>
      </c>
    </row>
    <row r="7" spans="1:2" s="6" customFormat="1" ht="31.5">
      <c r="A7" s="331" t="s">
        <v>276</v>
      </c>
      <c r="B7" s="158">
        <v>5</v>
      </c>
    </row>
    <row r="8" spans="1:2" ht="16.5" thickBot="1">
      <c r="A8" s="181" t="s">
        <v>4</v>
      </c>
      <c r="B8" s="273">
        <f>SUM(B3:B7)</f>
        <v>148</v>
      </c>
    </row>
    <row r="9" ht="12.75">
      <c r="B9" s="159"/>
    </row>
    <row r="10" spans="1:2" ht="27" customHeight="1">
      <c r="A10" s="419"/>
      <c r="B10" s="419"/>
    </row>
  </sheetData>
  <sheetProtection/>
  <mergeCells count="2">
    <mergeCell ref="A1:B1"/>
    <mergeCell ref="A10:B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7"/>
  </sheetPr>
  <dimension ref="A1:D47"/>
  <sheetViews>
    <sheetView zoomScalePageLayoutView="0" workbookViewId="0" topLeftCell="A1">
      <selection activeCell="G40" sqref="G40"/>
    </sheetView>
  </sheetViews>
  <sheetFormatPr defaultColWidth="9.140625" defaultRowHeight="15"/>
  <cols>
    <col min="1" max="1" width="25.140625" style="0" customWidth="1"/>
    <col min="2" max="2" width="22.00390625" style="0" customWidth="1"/>
    <col min="3" max="3" width="18.7109375" style="0" customWidth="1"/>
    <col min="4" max="4" width="21.421875" style="0" customWidth="1"/>
  </cols>
  <sheetData>
    <row r="1" spans="1:4" ht="15.75" thickBot="1">
      <c r="A1" s="81"/>
      <c r="B1" s="67"/>
      <c r="C1" s="68"/>
      <c r="D1" s="68"/>
    </row>
    <row r="2" spans="1:4" ht="19.5" thickBot="1">
      <c r="A2" s="437" t="s">
        <v>183</v>
      </c>
      <c r="B2" s="438"/>
      <c r="C2" s="438"/>
      <c r="D2" s="438"/>
    </row>
    <row r="3" spans="1:4" ht="17.25" thickBot="1" thickTop="1">
      <c r="A3" s="71" t="s">
        <v>184</v>
      </c>
      <c r="B3" s="72" t="s">
        <v>141</v>
      </c>
      <c r="C3" s="72" t="s">
        <v>185</v>
      </c>
      <c r="D3" s="73" t="s">
        <v>186</v>
      </c>
    </row>
    <row r="4" spans="1:4" ht="32.25" thickTop="1">
      <c r="A4" s="118" t="s">
        <v>366</v>
      </c>
      <c r="B4" s="74" t="s">
        <v>207</v>
      </c>
      <c r="C4" s="119">
        <v>40070</v>
      </c>
      <c r="D4" s="120" t="s">
        <v>195</v>
      </c>
    </row>
    <row r="5" spans="1:4" ht="31.5">
      <c r="A5" s="75" t="s">
        <v>208</v>
      </c>
      <c r="B5" s="76" t="s">
        <v>209</v>
      </c>
      <c r="C5" s="121" t="s">
        <v>367</v>
      </c>
      <c r="D5" s="122" t="s">
        <v>697</v>
      </c>
    </row>
    <row r="6" spans="1:4" ht="31.5">
      <c r="A6" s="75" t="s">
        <v>187</v>
      </c>
      <c r="B6" s="76" t="s">
        <v>188</v>
      </c>
      <c r="C6" s="121">
        <v>40156</v>
      </c>
      <c r="D6" s="122" t="s">
        <v>189</v>
      </c>
    </row>
    <row r="7" spans="1:4" ht="15.75">
      <c r="A7" s="75" t="s">
        <v>210</v>
      </c>
      <c r="B7" s="76" t="s">
        <v>211</v>
      </c>
      <c r="C7" s="121">
        <v>39413</v>
      </c>
      <c r="D7" s="122" t="s">
        <v>195</v>
      </c>
    </row>
    <row r="8" spans="1:4" ht="15.75">
      <c r="A8" s="75" t="s">
        <v>190</v>
      </c>
      <c r="B8" s="76" t="s">
        <v>191</v>
      </c>
      <c r="C8" s="123">
        <v>39393</v>
      </c>
      <c r="D8" s="124" t="s">
        <v>192</v>
      </c>
    </row>
    <row r="9" spans="1:4" ht="31.5">
      <c r="A9" s="75" t="s">
        <v>368</v>
      </c>
      <c r="B9" s="76" t="s">
        <v>212</v>
      </c>
      <c r="C9" s="121">
        <v>39419</v>
      </c>
      <c r="D9" s="122" t="s">
        <v>195</v>
      </c>
    </row>
    <row r="10" spans="1:4" ht="47.25">
      <c r="A10" s="75" t="s">
        <v>193</v>
      </c>
      <c r="B10" s="76" t="s">
        <v>194</v>
      </c>
      <c r="C10" s="121">
        <v>39255</v>
      </c>
      <c r="D10" s="122" t="s">
        <v>195</v>
      </c>
    </row>
    <row r="11" spans="1:4" ht="63">
      <c r="A11" s="75" t="s">
        <v>369</v>
      </c>
      <c r="B11" s="76" t="s">
        <v>213</v>
      </c>
      <c r="C11" s="121">
        <v>39639</v>
      </c>
      <c r="D11" s="122" t="s">
        <v>195</v>
      </c>
    </row>
    <row r="12" spans="1:4" ht="31.5">
      <c r="A12" s="75" t="s">
        <v>370</v>
      </c>
      <c r="B12" s="76" t="s">
        <v>213</v>
      </c>
      <c r="C12" s="121">
        <v>40001</v>
      </c>
      <c r="D12" s="122" t="s">
        <v>698</v>
      </c>
    </row>
    <row r="13" spans="1:4" ht="47.25">
      <c r="A13" s="75" t="s">
        <v>371</v>
      </c>
      <c r="B13" s="76" t="s">
        <v>214</v>
      </c>
      <c r="C13" s="121">
        <v>39562</v>
      </c>
      <c r="D13" s="124" t="s">
        <v>195</v>
      </c>
    </row>
    <row r="14" spans="1:4" ht="31.5">
      <c r="A14" s="75" t="s">
        <v>372</v>
      </c>
      <c r="B14" s="76" t="s">
        <v>214</v>
      </c>
      <c r="C14" s="121">
        <v>39790</v>
      </c>
      <c r="D14" s="122" t="s">
        <v>195</v>
      </c>
    </row>
    <row r="15" spans="1:4" ht="31.5">
      <c r="A15" s="75" t="s">
        <v>201</v>
      </c>
      <c r="B15" s="76" t="s">
        <v>197</v>
      </c>
      <c r="C15" s="121">
        <v>38732</v>
      </c>
      <c r="D15" s="122" t="s">
        <v>195</v>
      </c>
    </row>
    <row r="16" spans="1:4" ht="31.5">
      <c r="A16" s="75" t="s">
        <v>373</v>
      </c>
      <c r="B16" s="76" t="s">
        <v>197</v>
      </c>
      <c r="C16" s="121">
        <v>40725</v>
      </c>
      <c r="D16" s="122" t="s">
        <v>195</v>
      </c>
    </row>
    <row r="17" spans="1:4" ht="31.5">
      <c r="A17" s="75" t="s">
        <v>203</v>
      </c>
      <c r="B17" s="76" t="s">
        <v>197</v>
      </c>
      <c r="C17" s="121">
        <v>40497</v>
      </c>
      <c r="D17" s="122" t="s">
        <v>195</v>
      </c>
    </row>
    <row r="18" spans="1:4" ht="15.75">
      <c r="A18" s="75" t="s">
        <v>199</v>
      </c>
      <c r="B18" s="76" t="s">
        <v>197</v>
      </c>
      <c r="C18" s="123">
        <v>37028</v>
      </c>
      <c r="D18" s="122" t="s">
        <v>195</v>
      </c>
    </row>
    <row r="19" spans="1:4" ht="31.5">
      <c r="A19" s="75" t="s">
        <v>200</v>
      </c>
      <c r="B19" s="76" t="s">
        <v>197</v>
      </c>
      <c r="C19" s="123">
        <v>38691</v>
      </c>
      <c r="D19" s="122" t="s">
        <v>195</v>
      </c>
    </row>
    <row r="20" spans="1:4" ht="31.5">
      <c r="A20" s="75" t="s">
        <v>196</v>
      </c>
      <c r="B20" s="77" t="s">
        <v>197</v>
      </c>
      <c r="C20" s="121">
        <v>40063</v>
      </c>
      <c r="D20" s="125">
        <v>41274</v>
      </c>
    </row>
    <row r="21" spans="1:4" ht="15.75">
      <c r="A21" s="75" t="s">
        <v>202</v>
      </c>
      <c r="B21" s="78" t="s">
        <v>197</v>
      </c>
      <c r="C21" s="121">
        <v>38080</v>
      </c>
      <c r="D21" s="122" t="s">
        <v>195</v>
      </c>
    </row>
    <row r="22" spans="1:4" ht="31.5">
      <c r="A22" s="75" t="s">
        <v>198</v>
      </c>
      <c r="B22" s="76" t="s">
        <v>197</v>
      </c>
      <c r="C22" s="121">
        <v>37764</v>
      </c>
      <c r="D22" s="122" t="s">
        <v>195</v>
      </c>
    </row>
    <row r="23" spans="1:4" ht="63">
      <c r="A23" s="75" t="s">
        <v>374</v>
      </c>
      <c r="B23" s="76" t="s">
        <v>216</v>
      </c>
      <c r="C23" s="123">
        <v>40868</v>
      </c>
      <c r="D23" s="122" t="s">
        <v>189</v>
      </c>
    </row>
    <row r="24" spans="1:4" ht="31.5">
      <c r="A24" s="75" t="s">
        <v>215</v>
      </c>
      <c r="B24" s="76" t="s">
        <v>216</v>
      </c>
      <c r="C24" s="121">
        <v>38036</v>
      </c>
      <c r="D24" s="122" t="s">
        <v>195</v>
      </c>
    </row>
    <row r="25" spans="1:4" ht="47.25">
      <c r="A25" s="75" t="s">
        <v>375</v>
      </c>
      <c r="B25" s="78" t="s">
        <v>204</v>
      </c>
      <c r="C25" s="121">
        <v>37029</v>
      </c>
      <c r="D25" s="122" t="s">
        <v>195</v>
      </c>
    </row>
    <row r="26" spans="1:4" ht="31.5">
      <c r="A26" s="75" t="s">
        <v>205</v>
      </c>
      <c r="B26" s="78" t="s">
        <v>204</v>
      </c>
      <c r="C26" s="121">
        <v>37161</v>
      </c>
      <c r="D26" s="122" t="s">
        <v>195</v>
      </c>
    </row>
    <row r="27" spans="1:4" ht="31.5">
      <c r="A27" s="75" t="s">
        <v>206</v>
      </c>
      <c r="B27" s="76" t="s">
        <v>204</v>
      </c>
      <c r="C27" s="121">
        <v>36795</v>
      </c>
      <c r="D27" s="122" t="s">
        <v>195</v>
      </c>
    </row>
    <row r="28" spans="1:4" ht="31.5">
      <c r="A28" s="75" t="s">
        <v>224</v>
      </c>
      <c r="B28" s="76" t="s">
        <v>218</v>
      </c>
      <c r="C28" s="121">
        <v>38994</v>
      </c>
      <c r="D28" s="122" t="s">
        <v>220</v>
      </c>
    </row>
    <row r="29" spans="1:4" ht="31.5">
      <c r="A29" s="75" t="s">
        <v>219</v>
      </c>
      <c r="B29" s="76" t="s">
        <v>218</v>
      </c>
      <c r="C29" s="121">
        <v>39756</v>
      </c>
      <c r="D29" s="122" t="s">
        <v>220</v>
      </c>
    </row>
    <row r="30" spans="1:4" ht="31.5">
      <c r="A30" s="75" t="s">
        <v>225</v>
      </c>
      <c r="B30" s="76" t="s">
        <v>218</v>
      </c>
      <c r="C30" s="121">
        <v>37970</v>
      </c>
      <c r="D30" s="122" t="s">
        <v>195</v>
      </c>
    </row>
    <row r="31" spans="1:4" ht="31.5">
      <c r="A31" s="75" t="s">
        <v>221</v>
      </c>
      <c r="B31" s="76" t="s">
        <v>218</v>
      </c>
      <c r="C31" s="121">
        <v>39757</v>
      </c>
      <c r="D31" s="122" t="s">
        <v>220</v>
      </c>
    </row>
    <row r="32" spans="1:4" ht="31.5">
      <c r="A32" s="75" t="s">
        <v>217</v>
      </c>
      <c r="B32" s="76" t="s">
        <v>218</v>
      </c>
      <c r="C32" s="121">
        <v>39899</v>
      </c>
      <c r="D32" s="122" t="s">
        <v>195</v>
      </c>
    </row>
    <row r="33" spans="1:4" ht="47.25">
      <c r="A33" s="75" t="s">
        <v>223</v>
      </c>
      <c r="B33" s="76" t="s">
        <v>218</v>
      </c>
      <c r="C33" s="126">
        <v>40787</v>
      </c>
      <c r="D33" s="122" t="s">
        <v>189</v>
      </c>
    </row>
    <row r="34" spans="1:4" ht="31.5">
      <c r="A34" s="75" t="s">
        <v>222</v>
      </c>
      <c r="B34" s="76" t="s">
        <v>218</v>
      </c>
      <c r="C34" s="121">
        <v>39256</v>
      </c>
      <c r="D34" s="122" t="s">
        <v>195</v>
      </c>
    </row>
    <row r="35" spans="1:4" ht="47.25">
      <c r="A35" s="75" t="s">
        <v>226</v>
      </c>
      <c r="B35" s="76" t="s">
        <v>227</v>
      </c>
      <c r="C35" s="121" t="s">
        <v>376</v>
      </c>
      <c r="D35" s="122" t="s">
        <v>699</v>
      </c>
    </row>
    <row r="36" spans="1:4" ht="31.5">
      <c r="A36" s="75" t="s">
        <v>230</v>
      </c>
      <c r="B36" s="76" t="s">
        <v>229</v>
      </c>
      <c r="C36" s="121">
        <v>40320</v>
      </c>
      <c r="D36" s="122" t="s">
        <v>195</v>
      </c>
    </row>
    <row r="37" spans="1:4" ht="31.5">
      <c r="A37" s="75" t="s">
        <v>228</v>
      </c>
      <c r="B37" s="76" t="s">
        <v>229</v>
      </c>
      <c r="C37" s="121">
        <v>40547</v>
      </c>
      <c r="D37" s="122" t="s">
        <v>195</v>
      </c>
    </row>
    <row r="38" spans="1:4" ht="31.5">
      <c r="A38" s="75" t="s">
        <v>231</v>
      </c>
      <c r="B38" s="76" t="s">
        <v>229</v>
      </c>
      <c r="C38" s="121">
        <v>39759</v>
      </c>
      <c r="D38" s="122" t="s">
        <v>377</v>
      </c>
    </row>
    <row r="39" spans="1:4" ht="47.25">
      <c r="A39" s="75" t="s">
        <v>378</v>
      </c>
      <c r="B39" s="76" t="s">
        <v>233</v>
      </c>
      <c r="C39" s="121">
        <v>39333</v>
      </c>
      <c r="D39" s="122" t="s">
        <v>379</v>
      </c>
    </row>
    <row r="40" spans="1:4" ht="47.25">
      <c r="A40" s="75" t="s">
        <v>234</v>
      </c>
      <c r="B40" s="76" t="s">
        <v>233</v>
      </c>
      <c r="C40" s="121" t="s">
        <v>235</v>
      </c>
      <c r="D40" s="122" t="s">
        <v>700</v>
      </c>
    </row>
    <row r="41" spans="1:4" ht="31.5">
      <c r="A41" s="75" t="s">
        <v>232</v>
      </c>
      <c r="B41" s="76" t="s">
        <v>233</v>
      </c>
      <c r="C41" s="127">
        <v>40373</v>
      </c>
      <c r="D41" s="122" t="s">
        <v>195</v>
      </c>
    </row>
    <row r="42" spans="1:4" ht="32.25" thickBot="1">
      <c r="A42" s="79" t="s">
        <v>380</v>
      </c>
      <c r="B42" s="80" t="s">
        <v>236</v>
      </c>
      <c r="C42" s="128">
        <v>39520</v>
      </c>
      <c r="D42" s="129" t="s">
        <v>195</v>
      </c>
    </row>
    <row r="43" spans="1:4" ht="15.75" thickTop="1">
      <c r="A43" s="69"/>
      <c r="B43" s="70"/>
      <c r="C43" s="70"/>
      <c r="D43" s="70"/>
    </row>
    <row r="44" spans="1:4" ht="15">
      <c r="A44" s="66"/>
      <c r="B44" s="68"/>
      <c r="C44" s="68"/>
      <c r="D44" s="68"/>
    </row>
    <row r="45" spans="1:4" ht="15">
      <c r="A45" s="66"/>
      <c r="B45" s="68"/>
      <c r="C45" s="68"/>
      <c r="D45" s="68"/>
    </row>
    <row r="46" spans="1:4" ht="15">
      <c r="A46" s="66"/>
      <c r="B46" s="68"/>
      <c r="C46" s="68"/>
      <c r="D46" s="68"/>
    </row>
    <row r="47" spans="1:4" ht="15">
      <c r="A47" s="66"/>
      <c r="B47" s="68"/>
      <c r="C47" s="68"/>
      <c r="D47" s="68"/>
    </row>
  </sheetData>
  <sheetProtection/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7"/>
  </sheetPr>
  <dimension ref="A1:P20"/>
  <sheetViews>
    <sheetView zoomScalePageLayoutView="0" workbookViewId="0" topLeftCell="A1">
      <selection activeCell="R23" sqref="R23"/>
    </sheetView>
  </sheetViews>
  <sheetFormatPr defaultColWidth="9.140625" defaultRowHeight="15"/>
  <cols>
    <col min="1" max="1" width="22.7109375" style="2" customWidth="1"/>
    <col min="2" max="2" width="10.00390625" style="3" customWidth="1"/>
    <col min="3" max="3" width="8.8515625" style="1" customWidth="1"/>
    <col min="4" max="4" width="9.140625" style="1" customWidth="1"/>
    <col min="5" max="5" width="8.7109375" style="1" customWidth="1"/>
    <col min="6" max="6" width="8.28125" style="1" customWidth="1"/>
    <col min="7" max="7" width="8.57421875" style="1" customWidth="1"/>
    <col min="8" max="11" width="7.421875" style="1" customWidth="1"/>
    <col min="12" max="13" width="12.00390625" style="1" customWidth="1"/>
    <col min="14" max="16384" width="9.140625" style="1" customWidth="1"/>
  </cols>
  <sheetData>
    <row r="1" spans="1:16" ht="25.5" customHeight="1">
      <c r="A1" s="360" t="s">
        <v>118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440"/>
      <c r="N1" s="362"/>
      <c r="O1" s="130"/>
      <c r="P1" s="130"/>
    </row>
    <row r="2" spans="1:16" s="5" customFormat="1" ht="20.25" customHeight="1">
      <c r="A2" s="194" t="s">
        <v>439</v>
      </c>
      <c r="B2" s="443" t="s">
        <v>119</v>
      </c>
      <c r="C2" s="444"/>
      <c r="D2" s="444"/>
      <c r="E2" s="444"/>
      <c r="F2" s="444"/>
      <c r="G2" s="444"/>
      <c r="H2" s="444"/>
      <c r="I2" s="445"/>
      <c r="J2" s="255"/>
      <c r="K2" s="255"/>
      <c r="L2" s="255"/>
      <c r="M2" s="253"/>
      <c r="N2" s="441" t="s">
        <v>4</v>
      </c>
      <c r="O2" s="132"/>
      <c r="P2" s="132"/>
    </row>
    <row r="3" spans="1:16" s="5" customFormat="1" ht="41.25" customHeight="1">
      <c r="A3" s="131"/>
      <c r="B3" s="133" t="s">
        <v>120</v>
      </c>
      <c r="C3" s="105" t="s">
        <v>121</v>
      </c>
      <c r="D3" s="105" t="s">
        <v>381</v>
      </c>
      <c r="E3" s="105" t="s">
        <v>122</v>
      </c>
      <c r="F3" s="105" t="s">
        <v>123</v>
      </c>
      <c r="G3" s="105" t="s">
        <v>124</v>
      </c>
      <c r="H3" s="105" t="s">
        <v>125</v>
      </c>
      <c r="I3" s="105" t="s">
        <v>175</v>
      </c>
      <c r="J3" s="105" t="s">
        <v>134</v>
      </c>
      <c r="K3" s="105" t="s">
        <v>135</v>
      </c>
      <c r="L3" s="105" t="s">
        <v>136</v>
      </c>
      <c r="M3" s="134" t="s">
        <v>137</v>
      </c>
      <c r="N3" s="441"/>
      <c r="O3" s="132"/>
      <c r="P3" s="132"/>
    </row>
    <row r="4" spans="1:16" s="2" customFormat="1" ht="12.75">
      <c r="A4" s="104"/>
      <c r="B4" s="135"/>
      <c r="C4" s="442"/>
      <c r="D4" s="442"/>
      <c r="E4" s="442"/>
      <c r="F4" s="442"/>
      <c r="G4" s="442"/>
      <c r="H4" s="442"/>
      <c r="I4" s="136"/>
      <c r="J4" s="136"/>
      <c r="K4" s="136"/>
      <c r="L4" s="136"/>
      <c r="M4" s="137"/>
      <c r="N4" s="138"/>
      <c r="O4" s="99"/>
      <c r="P4" s="99"/>
    </row>
    <row r="5" spans="1:16" ht="12.75">
      <c r="A5" s="139" t="s">
        <v>126</v>
      </c>
      <c r="B5" s="333">
        <v>2</v>
      </c>
      <c r="C5" s="309">
        <v>1</v>
      </c>
      <c r="D5" s="309">
        <v>1</v>
      </c>
      <c r="E5" s="309">
        <v>0</v>
      </c>
      <c r="F5" s="309">
        <v>0</v>
      </c>
      <c r="G5" s="309">
        <v>0</v>
      </c>
      <c r="H5" s="309">
        <v>0</v>
      </c>
      <c r="I5" s="309">
        <v>2</v>
      </c>
      <c r="J5" s="309">
        <v>1</v>
      </c>
      <c r="K5" s="309">
        <v>0</v>
      </c>
      <c r="L5" s="309">
        <v>9</v>
      </c>
      <c r="M5" s="334">
        <v>2</v>
      </c>
      <c r="N5" s="335">
        <f aca="true" t="shared" si="0" ref="N5:N12">SUM(B5:M5)</f>
        <v>18</v>
      </c>
      <c r="O5" s="130"/>
      <c r="P5" s="130"/>
    </row>
    <row r="6" spans="1:16" ht="12.75">
      <c r="A6" s="139" t="s">
        <v>130</v>
      </c>
      <c r="B6" s="333">
        <v>199</v>
      </c>
      <c r="C6" s="309">
        <v>1</v>
      </c>
      <c r="D6" s="309">
        <v>8</v>
      </c>
      <c r="E6" s="309">
        <v>0</v>
      </c>
      <c r="F6" s="309">
        <v>0</v>
      </c>
      <c r="G6" s="309">
        <v>0</v>
      </c>
      <c r="H6" s="309">
        <v>0</v>
      </c>
      <c r="I6" s="309">
        <v>0</v>
      </c>
      <c r="J6" s="309">
        <v>0</v>
      </c>
      <c r="K6" s="309">
        <v>0</v>
      </c>
      <c r="L6" s="309">
        <v>39</v>
      </c>
      <c r="M6" s="334">
        <v>6</v>
      </c>
      <c r="N6" s="335">
        <f t="shared" si="0"/>
        <v>253</v>
      </c>
      <c r="O6" s="130"/>
      <c r="P6" s="130"/>
    </row>
    <row r="7" spans="1:16" ht="12.75">
      <c r="A7" s="139" t="s">
        <v>131</v>
      </c>
      <c r="B7" s="333">
        <v>125</v>
      </c>
      <c r="C7" s="309">
        <v>0</v>
      </c>
      <c r="D7" s="309">
        <v>0</v>
      </c>
      <c r="E7" s="309">
        <v>0</v>
      </c>
      <c r="F7" s="309">
        <v>0</v>
      </c>
      <c r="G7" s="309">
        <v>0</v>
      </c>
      <c r="H7" s="309">
        <v>0</v>
      </c>
      <c r="I7" s="309">
        <v>0</v>
      </c>
      <c r="J7" s="309">
        <v>1</v>
      </c>
      <c r="K7" s="309">
        <v>0</v>
      </c>
      <c r="L7" s="309">
        <v>7</v>
      </c>
      <c r="M7" s="334">
        <v>31</v>
      </c>
      <c r="N7" s="335">
        <f t="shared" si="0"/>
        <v>164</v>
      </c>
      <c r="O7" s="130"/>
      <c r="P7" s="130"/>
    </row>
    <row r="8" spans="1:16" ht="38.25">
      <c r="A8" s="139" t="s">
        <v>132</v>
      </c>
      <c r="B8" s="333">
        <v>106</v>
      </c>
      <c r="C8" s="309">
        <v>0</v>
      </c>
      <c r="D8" s="309">
        <v>1</v>
      </c>
      <c r="E8" s="309">
        <v>0</v>
      </c>
      <c r="F8" s="309">
        <v>0</v>
      </c>
      <c r="G8" s="309">
        <v>0</v>
      </c>
      <c r="H8" s="309">
        <v>0</v>
      </c>
      <c r="I8" s="309">
        <v>3</v>
      </c>
      <c r="J8" s="309">
        <v>0</v>
      </c>
      <c r="K8" s="309">
        <v>0</v>
      </c>
      <c r="L8" s="309">
        <v>0</v>
      </c>
      <c r="M8" s="334">
        <v>14</v>
      </c>
      <c r="N8" s="335">
        <f t="shared" si="0"/>
        <v>124</v>
      </c>
      <c r="O8" s="130"/>
      <c r="P8" s="130"/>
    </row>
    <row r="9" spans="1:16" ht="38.25">
      <c r="A9" s="139" t="s">
        <v>133</v>
      </c>
      <c r="B9" s="333">
        <v>61</v>
      </c>
      <c r="C9" s="309">
        <v>0</v>
      </c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9">
        <v>0</v>
      </c>
      <c r="J9" s="309">
        <v>0</v>
      </c>
      <c r="K9" s="309">
        <v>0</v>
      </c>
      <c r="L9" s="309">
        <v>0</v>
      </c>
      <c r="M9" s="334">
        <v>0</v>
      </c>
      <c r="N9" s="335">
        <f t="shared" si="0"/>
        <v>61</v>
      </c>
      <c r="O9" s="130"/>
      <c r="P9" s="130"/>
    </row>
    <row r="10" spans="1:16" ht="25.5">
      <c r="A10" s="139" t="s">
        <v>127</v>
      </c>
      <c r="B10" s="333">
        <v>19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5">
        <f t="shared" si="0"/>
        <v>19</v>
      </c>
      <c r="O10" s="130"/>
      <c r="P10" s="130"/>
    </row>
    <row r="11" spans="1:16" ht="25.5">
      <c r="A11" s="139" t="s">
        <v>128</v>
      </c>
      <c r="B11" s="337">
        <v>2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5">
        <f t="shared" si="0"/>
        <v>2</v>
      </c>
      <c r="O11" s="130"/>
      <c r="P11" s="130"/>
    </row>
    <row r="12" spans="1:16" ht="12.75">
      <c r="A12" s="139" t="s">
        <v>129</v>
      </c>
      <c r="B12" s="338">
        <v>11693.4</v>
      </c>
      <c r="C12" s="309">
        <v>0</v>
      </c>
      <c r="D12" s="309">
        <v>242.1</v>
      </c>
      <c r="E12" s="309">
        <v>0</v>
      </c>
      <c r="F12" s="309">
        <v>0</v>
      </c>
      <c r="G12" s="309">
        <v>0</v>
      </c>
      <c r="H12" s="309">
        <v>0</v>
      </c>
      <c r="I12" s="309">
        <v>43</v>
      </c>
      <c r="J12" s="309">
        <v>27</v>
      </c>
      <c r="K12" s="309">
        <v>0</v>
      </c>
      <c r="L12" s="309">
        <v>2814</v>
      </c>
      <c r="M12" s="334">
        <v>255.6</v>
      </c>
      <c r="N12" s="339">
        <f t="shared" si="0"/>
        <v>15075.1</v>
      </c>
      <c r="O12" s="130"/>
      <c r="P12" s="130"/>
    </row>
    <row r="13" spans="1:16" ht="12.75">
      <c r="A13" s="99"/>
      <c r="B13" s="142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6" ht="12.75">
      <c r="A14" s="132" t="s">
        <v>382</v>
      </c>
      <c r="B14" s="143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2.75">
      <c r="A15" s="144" t="s">
        <v>383</v>
      </c>
      <c r="B15" s="143"/>
      <c r="C15" s="130"/>
      <c r="D15" s="130"/>
      <c r="E15" s="130"/>
      <c r="F15" s="145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 ht="12.75">
      <c r="A16" s="144" t="s">
        <v>384</v>
      </c>
      <c r="B16" s="143"/>
      <c r="C16" s="130"/>
      <c r="D16" s="130"/>
      <c r="E16" s="130"/>
      <c r="F16" s="145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12.75" customHeight="1">
      <c r="A17" s="439" t="s">
        <v>440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99"/>
      <c r="N17" s="99"/>
      <c r="O17" s="99"/>
      <c r="P17" s="99"/>
    </row>
    <row r="18" spans="1:16" ht="12.75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99"/>
      <c r="N18" s="99"/>
      <c r="O18" s="99"/>
      <c r="P18" s="99"/>
    </row>
    <row r="19" spans="1:16" ht="12.75">
      <c r="A19" s="130" t="s">
        <v>385</v>
      </c>
      <c r="B19" s="143"/>
      <c r="C19" s="130"/>
      <c r="D19" s="130"/>
      <c r="E19" s="130"/>
      <c r="F19" s="145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12.75">
      <c r="A20" s="145" t="s">
        <v>386</v>
      </c>
      <c r="B20" s="143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</sheetData>
  <sheetProtection/>
  <mergeCells count="5">
    <mergeCell ref="A17:L18"/>
    <mergeCell ref="A1:N1"/>
    <mergeCell ref="N2:N3"/>
    <mergeCell ref="C4:H4"/>
    <mergeCell ref="B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J9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0" ht="25.5" customHeight="1">
      <c r="A1" s="360" t="s">
        <v>23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s="5" customFormat="1" ht="38.25" customHeight="1">
      <c r="A2" s="194" t="s">
        <v>439</v>
      </c>
      <c r="B2" s="8"/>
      <c r="C2" s="365" t="s">
        <v>0</v>
      </c>
      <c r="D2" s="365"/>
      <c r="E2" s="365" t="s">
        <v>2</v>
      </c>
      <c r="F2" s="365"/>
      <c r="G2" s="365" t="s">
        <v>1</v>
      </c>
      <c r="H2" s="365"/>
      <c r="I2" s="9" t="s">
        <v>3</v>
      </c>
      <c r="J2" s="20" t="s">
        <v>4</v>
      </c>
    </row>
    <row r="3" spans="1:10" s="5" customFormat="1" ht="25.5">
      <c r="A3" s="207" t="s">
        <v>9</v>
      </c>
      <c r="B3" s="208" t="s">
        <v>8</v>
      </c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/>
      <c r="J3" s="21"/>
    </row>
    <row r="4" spans="1:10" s="6" customFormat="1" ht="31.5">
      <c r="A4" s="22" t="s">
        <v>273</v>
      </c>
      <c r="B4" s="209"/>
      <c r="C4" s="179">
        <v>2</v>
      </c>
      <c r="D4" s="179">
        <v>2</v>
      </c>
      <c r="E4" s="179"/>
      <c r="F4" s="179"/>
      <c r="G4" s="179">
        <v>2</v>
      </c>
      <c r="H4" s="179">
        <v>2</v>
      </c>
      <c r="I4" s="179">
        <v>2</v>
      </c>
      <c r="J4" s="180">
        <v>6</v>
      </c>
    </row>
    <row r="5" spans="1:10" ht="12.75">
      <c r="A5" s="26" t="s">
        <v>5</v>
      </c>
      <c r="B5" s="12" t="s">
        <v>7</v>
      </c>
      <c r="C5" s="168">
        <v>1</v>
      </c>
      <c r="D5" s="168">
        <v>1</v>
      </c>
      <c r="E5" s="168"/>
      <c r="F5" s="168"/>
      <c r="G5" s="168">
        <v>1</v>
      </c>
      <c r="H5" s="168">
        <v>1</v>
      </c>
      <c r="I5" s="168">
        <v>1</v>
      </c>
      <c r="J5" s="169">
        <v>3</v>
      </c>
    </row>
    <row r="6" spans="1:10" ht="12.75">
      <c r="A6" s="26" t="s">
        <v>12</v>
      </c>
      <c r="B6" s="14">
        <v>62.65</v>
      </c>
      <c r="C6" s="168">
        <v>1</v>
      </c>
      <c r="D6" s="168">
        <v>1</v>
      </c>
      <c r="E6" s="168"/>
      <c r="F6" s="168"/>
      <c r="G6" s="168">
        <v>1</v>
      </c>
      <c r="H6" s="168">
        <v>1</v>
      </c>
      <c r="I6" s="168">
        <v>1</v>
      </c>
      <c r="J6" s="169">
        <v>3</v>
      </c>
    </row>
    <row r="7" spans="1:10" ht="15.75">
      <c r="A7" s="22" t="s">
        <v>274</v>
      </c>
      <c r="B7" s="209"/>
      <c r="C7" s="179">
        <v>1</v>
      </c>
      <c r="D7" s="179"/>
      <c r="E7" s="179"/>
      <c r="F7" s="179"/>
      <c r="G7" s="179">
        <v>2</v>
      </c>
      <c r="H7" s="179"/>
      <c r="I7" s="179"/>
      <c r="J7" s="180">
        <v>3</v>
      </c>
    </row>
    <row r="8" spans="1:10" ht="25.5">
      <c r="A8" s="26" t="s">
        <v>14</v>
      </c>
      <c r="B8" s="14">
        <v>74.75</v>
      </c>
      <c r="C8" s="140">
        <v>1</v>
      </c>
      <c r="D8" s="140"/>
      <c r="E8" s="140"/>
      <c r="F8" s="140"/>
      <c r="G8" s="140">
        <v>2</v>
      </c>
      <c r="H8" s="140"/>
      <c r="I8" s="140"/>
      <c r="J8" s="141">
        <v>3</v>
      </c>
    </row>
    <row r="9" spans="1:10" ht="16.5" thickBot="1">
      <c r="A9" s="28" t="s">
        <v>4</v>
      </c>
      <c r="B9" s="29"/>
      <c r="C9" s="191">
        <v>3</v>
      </c>
      <c r="D9" s="191">
        <v>2</v>
      </c>
      <c r="E9" s="191"/>
      <c r="F9" s="191"/>
      <c r="G9" s="191">
        <v>4</v>
      </c>
      <c r="H9" s="191">
        <v>2</v>
      </c>
      <c r="I9" s="191">
        <v>2</v>
      </c>
      <c r="J9" s="192">
        <v>9</v>
      </c>
    </row>
  </sheetData>
  <sheetProtection/>
  <mergeCells count="4">
    <mergeCell ref="A1:J1"/>
    <mergeCell ref="C2:D2"/>
    <mergeCell ref="E2:F2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7"/>
  </sheetPr>
  <dimension ref="A1:E1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2.7109375" style="2" customWidth="1"/>
    <col min="2" max="2" width="10.57421875" style="3" customWidth="1"/>
    <col min="3" max="3" width="22.57421875" style="1" customWidth="1"/>
    <col min="4" max="4" width="12.00390625" style="1" customWidth="1"/>
    <col min="5" max="5" width="24.00390625" style="1" customWidth="1"/>
    <col min="6" max="16384" width="9.140625" style="1" customWidth="1"/>
  </cols>
  <sheetData>
    <row r="1" spans="1:5" ht="25.5" customHeight="1">
      <c r="A1" s="360" t="s">
        <v>138</v>
      </c>
      <c r="B1" s="361"/>
      <c r="C1" s="361"/>
      <c r="D1" s="440"/>
      <c r="E1" s="362"/>
    </row>
    <row r="2" spans="1:5" s="5" customFormat="1" ht="21" customHeight="1">
      <c r="A2" s="194" t="s">
        <v>439</v>
      </c>
      <c r="B2" s="443" t="s">
        <v>139</v>
      </c>
      <c r="C2" s="445"/>
      <c r="D2" s="253"/>
      <c r="E2" s="446" t="s">
        <v>4</v>
      </c>
    </row>
    <row r="3" spans="1:5" s="5" customFormat="1" ht="30.75" customHeight="1">
      <c r="A3" s="254"/>
      <c r="B3" s="255" t="s">
        <v>4</v>
      </c>
      <c r="C3" s="255" t="s">
        <v>176</v>
      </c>
      <c r="D3" s="253" t="s">
        <v>137</v>
      </c>
      <c r="E3" s="446"/>
    </row>
    <row r="4" spans="1:5" s="2" customFormat="1" ht="12.75">
      <c r="A4" s="104"/>
      <c r="B4" s="135"/>
      <c r="C4" s="136"/>
      <c r="D4" s="137"/>
      <c r="E4" s="138"/>
    </row>
    <row r="5" spans="1:5" ht="17.25" customHeight="1">
      <c r="A5" s="344" t="s">
        <v>126</v>
      </c>
      <c r="B5" s="340">
        <v>0</v>
      </c>
      <c r="C5" s="341">
        <v>0</v>
      </c>
      <c r="D5" s="342">
        <v>1</v>
      </c>
      <c r="E5" s="343">
        <v>1</v>
      </c>
    </row>
    <row r="6" spans="1:5" ht="18" customHeight="1">
      <c r="A6" s="344" t="s">
        <v>701</v>
      </c>
      <c r="B6" s="333">
        <v>0</v>
      </c>
      <c r="C6" s="309">
        <v>0</v>
      </c>
      <c r="D6" s="334">
        <v>0</v>
      </c>
      <c r="E6" s="335">
        <v>0</v>
      </c>
    </row>
    <row r="7" spans="1:5" ht="17.25" customHeight="1">
      <c r="A7" s="344" t="s">
        <v>702</v>
      </c>
      <c r="B7" s="333">
        <v>0</v>
      </c>
      <c r="C7" s="309">
        <v>0</v>
      </c>
      <c r="D7" s="334">
        <v>0</v>
      </c>
      <c r="E7" s="335">
        <v>0</v>
      </c>
    </row>
    <row r="8" spans="1:5" ht="38.25">
      <c r="A8" s="344" t="s">
        <v>703</v>
      </c>
      <c r="B8" s="333">
        <v>0</v>
      </c>
      <c r="C8" s="309">
        <v>0</v>
      </c>
      <c r="D8" s="334">
        <v>1</v>
      </c>
      <c r="E8" s="335">
        <v>1</v>
      </c>
    </row>
    <row r="9" spans="1:5" ht="38.25">
      <c r="A9" s="344" t="s">
        <v>704</v>
      </c>
      <c r="B9" s="333">
        <v>0</v>
      </c>
      <c r="C9" s="309">
        <v>0</v>
      </c>
      <c r="D9" s="334">
        <v>3</v>
      </c>
      <c r="E9" s="335">
        <v>3</v>
      </c>
    </row>
    <row r="10" spans="1:5" ht="18" customHeight="1">
      <c r="A10" s="344" t="s">
        <v>129</v>
      </c>
      <c r="B10" s="333">
        <v>0</v>
      </c>
      <c r="C10" s="309">
        <v>0</v>
      </c>
      <c r="D10" s="334">
        <v>59</v>
      </c>
      <c r="E10" s="335">
        <v>59</v>
      </c>
    </row>
  </sheetData>
  <sheetProtection/>
  <mergeCells count="3">
    <mergeCell ref="B2:C2"/>
    <mergeCell ref="A1:E1"/>
    <mergeCell ref="E2:E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7"/>
  </sheetPr>
  <dimension ref="A1:J56"/>
  <sheetViews>
    <sheetView zoomScalePageLayoutView="0" workbookViewId="0" topLeftCell="A1">
      <selection activeCell="B3" sqref="B3:I3"/>
    </sheetView>
  </sheetViews>
  <sheetFormatPr defaultColWidth="9.140625" defaultRowHeight="15"/>
  <cols>
    <col min="1" max="1" width="19.7109375" style="2" customWidth="1"/>
    <col min="2" max="3" width="11.28125" style="2" customWidth="1"/>
    <col min="4" max="4" width="9.8515625" style="2" customWidth="1"/>
    <col min="5" max="5" width="10.421875" style="2" customWidth="1"/>
    <col min="6" max="6" width="12.7109375" style="1" customWidth="1"/>
    <col min="7" max="7" width="12.00390625" style="1" customWidth="1"/>
    <col min="8" max="8" width="14.421875" style="1" customWidth="1"/>
    <col min="9" max="9" width="14.57421875" style="1" customWidth="1"/>
    <col min="10" max="16384" width="9.140625" style="1" customWidth="1"/>
  </cols>
  <sheetData>
    <row r="1" spans="1:9" ht="16.5" thickBot="1">
      <c r="A1" s="447" t="s">
        <v>140</v>
      </c>
      <c r="B1" s="448"/>
      <c r="C1" s="448"/>
      <c r="D1" s="448"/>
      <c r="E1" s="448"/>
      <c r="F1" s="448"/>
      <c r="G1" s="448"/>
      <c r="H1" s="448"/>
      <c r="I1" s="448"/>
    </row>
    <row r="2" spans="1:9" ht="15.75">
      <c r="A2" s="194" t="s">
        <v>439</v>
      </c>
      <c r="B2" s="162"/>
      <c r="C2" s="162"/>
      <c r="D2" s="162"/>
      <c r="E2" s="162"/>
      <c r="F2" s="162"/>
      <c r="G2" s="162"/>
      <c r="H2" s="162"/>
      <c r="I2" s="163"/>
    </row>
    <row r="3" spans="1:9" ht="51">
      <c r="A3" s="100" t="s">
        <v>141</v>
      </c>
      <c r="B3" s="345" t="s">
        <v>705</v>
      </c>
      <c r="C3" s="255" t="s">
        <v>706</v>
      </c>
      <c r="D3" s="345" t="s">
        <v>707</v>
      </c>
      <c r="E3" s="255" t="s">
        <v>708</v>
      </c>
      <c r="F3" s="345" t="s">
        <v>709</v>
      </c>
      <c r="G3" s="255" t="s">
        <v>710</v>
      </c>
      <c r="H3" s="345" t="s">
        <v>711</v>
      </c>
      <c r="I3" s="346" t="s">
        <v>712</v>
      </c>
    </row>
    <row r="4" spans="1:9" ht="15">
      <c r="A4" s="48" t="s">
        <v>207</v>
      </c>
      <c r="B4" s="164">
        <v>1</v>
      </c>
      <c r="C4" s="164">
        <v>1</v>
      </c>
      <c r="D4" s="164">
        <v>0</v>
      </c>
      <c r="E4" s="164">
        <v>0</v>
      </c>
      <c r="F4" s="164">
        <v>0</v>
      </c>
      <c r="G4" s="105">
        <v>0</v>
      </c>
      <c r="H4" s="164">
        <v>0</v>
      </c>
      <c r="I4" s="106">
        <v>0</v>
      </c>
    </row>
    <row r="5" spans="1:9" ht="15">
      <c r="A5" s="48" t="s">
        <v>387</v>
      </c>
      <c r="B5" s="164">
        <v>0</v>
      </c>
      <c r="C5" s="164">
        <v>0</v>
      </c>
      <c r="D5" s="164">
        <v>0</v>
      </c>
      <c r="E5" s="164">
        <v>0</v>
      </c>
      <c r="F5" s="164">
        <v>1</v>
      </c>
      <c r="G5" s="105">
        <v>0</v>
      </c>
      <c r="H5" s="164">
        <v>0</v>
      </c>
      <c r="I5" s="106">
        <v>0</v>
      </c>
    </row>
    <row r="6" spans="1:9" ht="15">
      <c r="A6" s="48" t="s">
        <v>388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05">
        <v>2</v>
      </c>
      <c r="H6" s="164">
        <v>0</v>
      </c>
      <c r="I6" s="106">
        <v>0</v>
      </c>
    </row>
    <row r="7" spans="1:9" ht="15">
      <c r="A7" s="165" t="s">
        <v>248</v>
      </c>
      <c r="B7" s="164">
        <v>8</v>
      </c>
      <c r="C7" s="164">
        <v>3</v>
      </c>
      <c r="D7" s="164">
        <v>1</v>
      </c>
      <c r="E7" s="164">
        <v>0</v>
      </c>
      <c r="F7" s="164">
        <v>2</v>
      </c>
      <c r="G7" s="105">
        <v>0</v>
      </c>
      <c r="H7" s="164">
        <v>0</v>
      </c>
      <c r="I7" s="106">
        <v>0</v>
      </c>
    </row>
    <row r="8" spans="1:9" ht="15">
      <c r="A8" s="165" t="s">
        <v>389</v>
      </c>
      <c r="B8" s="164">
        <v>0</v>
      </c>
      <c r="C8" s="164">
        <v>1</v>
      </c>
      <c r="D8" s="164">
        <v>0</v>
      </c>
      <c r="E8" s="164">
        <v>0</v>
      </c>
      <c r="F8" s="164">
        <v>0</v>
      </c>
      <c r="G8" s="105">
        <v>0</v>
      </c>
      <c r="H8" s="164">
        <v>0</v>
      </c>
      <c r="I8" s="106">
        <v>0</v>
      </c>
    </row>
    <row r="9" spans="1:9" ht="30">
      <c r="A9" s="165" t="s">
        <v>209</v>
      </c>
      <c r="B9" s="164">
        <v>0</v>
      </c>
      <c r="C9" s="164">
        <v>1</v>
      </c>
      <c r="D9" s="164">
        <v>0</v>
      </c>
      <c r="E9" s="164">
        <v>0</v>
      </c>
      <c r="F9" s="164">
        <v>0</v>
      </c>
      <c r="G9" s="105">
        <v>0</v>
      </c>
      <c r="H9" s="164">
        <v>0</v>
      </c>
      <c r="I9" s="106">
        <v>0</v>
      </c>
    </row>
    <row r="10" spans="1:9" ht="15">
      <c r="A10" s="165" t="s">
        <v>390</v>
      </c>
      <c r="B10" s="164">
        <v>0</v>
      </c>
      <c r="C10" s="164">
        <v>0</v>
      </c>
      <c r="D10" s="164">
        <v>0</v>
      </c>
      <c r="E10" s="164">
        <v>0</v>
      </c>
      <c r="F10" s="164">
        <v>1</v>
      </c>
      <c r="G10" s="105">
        <v>0</v>
      </c>
      <c r="H10" s="164">
        <v>0</v>
      </c>
      <c r="I10" s="106">
        <v>0</v>
      </c>
    </row>
    <row r="11" spans="1:9" ht="15">
      <c r="A11" s="165" t="s">
        <v>391</v>
      </c>
      <c r="B11" s="164">
        <v>2</v>
      </c>
      <c r="C11" s="164">
        <v>2</v>
      </c>
      <c r="D11" s="164">
        <v>0</v>
      </c>
      <c r="E11" s="164">
        <v>0</v>
      </c>
      <c r="F11" s="164">
        <v>1</v>
      </c>
      <c r="G11" s="105">
        <v>0</v>
      </c>
      <c r="H11" s="164">
        <v>1</v>
      </c>
      <c r="I11" s="106">
        <v>0</v>
      </c>
    </row>
    <row r="12" spans="1:9" ht="15">
      <c r="A12" s="48" t="s">
        <v>392</v>
      </c>
      <c r="B12" s="164">
        <v>8</v>
      </c>
      <c r="C12" s="164">
        <v>0</v>
      </c>
      <c r="D12" s="164">
        <v>1</v>
      </c>
      <c r="E12" s="164">
        <v>0</v>
      </c>
      <c r="F12" s="164">
        <v>1</v>
      </c>
      <c r="G12" s="105">
        <v>1</v>
      </c>
      <c r="H12" s="164">
        <v>0</v>
      </c>
      <c r="I12" s="106">
        <v>0</v>
      </c>
    </row>
    <row r="13" spans="1:9" ht="15">
      <c r="A13" s="48" t="s">
        <v>393</v>
      </c>
      <c r="B13" s="164">
        <v>4</v>
      </c>
      <c r="C13" s="164">
        <v>0</v>
      </c>
      <c r="D13" s="164">
        <v>0</v>
      </c>
      <c r="E13" s="164">
        <v>0</v>
      </c>
      <c r="F13" s="164">
        <v>1</v>
      </c>
      <c r="G13" s="105">
        <v>2</v>
      </c>
      <c r="H13" s="164">
        <v>0</v>
      </c>
      <c r="I13" s="106">
        <v>0</v>
      </c>
    </row>
    <row r="14" spans="1:9" ht="15">
      <c r="A14" s="48" t="s">
        <v>394</v>
      </c>
      <c r="B14" s="164">
        <v>3</v>
      </c>
      <c r="C14" s="164">
        <v>0</v>
      </c>
      <c r="D14" s="164">
        <v>0</v>
      </c>
      <c r="E14" s="164">
        <v>0</v>
      </c>
      <c r="F14" s="164">
        <v>1</v>
      </c>
      <c r="G14" s="105">
        <v>4</v>
      </c>
      <c r="H14" s="164">
        <v>3</v>
      </c>
      <c r="I14" s="106">
        <v>0</v>
      </c>
    </row>
    <row r="15" spans="1:9" ht="15">
      <c r="A15" s="48" t="s">
        <v>188</v>
      </c>
      <c r="B15" s="164">
        <v>22</v>
      </c>
      <c r="C15" s="164">
        <v>3</v>
      </c>
      <c r="D15" s="164">
        <v>2</v>
      </c>
      <c r="E15" s="164">
        <v>1</v>
      </c>
      <c r="F15" s="164">
        <v>9</v>
      </c>
      <c r="G15" s="105">
        <v>1</v>
      </c>
      <c r="H15" s="164">
        <v>1</v>
      </c>
      <c r="I15" s="106">
        <v>0</v>
      </c>
    </row>
    <row r="16" spans="1:9" ht="15">
      <c r="A16" s="48" t="s">
        <v>211</v>
      </c>
      <c r="B16" s="164">
        <v>2</v>
      </c>
      <c r="C16" s="164">
        <v>0</v>
      </c>
      <c r="D16" s="164">
        <v>0</v>
      </c>
      <c r="E16" s="164">
        <v>0</v>
      </c>
      <c r="F16" s="164">
        <v>0</v>
      </c>
      <c r="G16" s="105">
        <v>0</v>
      </c>
      <c r="H16" s="164">
        <v>0</v>
      </c>
      <c r="I16" s="106">
        <v>0</v>
      </c>
    </row>
    <row r="17" spans="1:9" ht="15">
      <c r="A17" s="48" t="s">
        <v>395</v>
      </c>
      <c r="B17" s="164">
        <v>0</v>
      </c>
      <c r="C17" s="164">
        <v>0</v>
      </c>
      <c r="D17" s="164">
        <v>0</v>
      </c>
      <c r="E17" s="164">
        <v>0</v>
      </c>
      <c r="F17" s="164">
        <v>6</v>
      </c>
      <c r="G17" s="105">
        <v>0</v>
      </c>
      <c r="H17" s="164">
        <v>0</v>
      </c>
      <c r="I17" s="106">
        <v>0</v>
      </c>
    </row>
    <row r="18" spans="1:9" ht="15">
      <c r="A18" s="165" t="s">
        <v>396</v>
      </c>
      <c r="B18" s="164">
        <v>0</v>
      </c>
      <c r="C18" s="164">
        <v>0</v>
      </c>
      <c r="D18" s="164">
        <v>0</v>
      </c>
      <c r="E18" s="164">
        <v>0</v>
      </c>
      <c r="F18" s="164">
        <v>3</v>
      </c>
      <c r="G18" s="105">
        <v>0</v>
      </c>
      <c r="H18" s="164">
        <v>1</v>
      </c>
      <c r="I18" s="106">
        <v>0</v>
      </c>
    </row>
    <row r="19" spans="1:9" ht="15">
      <c r="A19" s="165" t="s">
        <v>397</v>
      </c>
      <c r="B19" s="164">
        <v>0</v>
      </c>
      <c r="C19" s="164">
        <v>0</v>
      </c>
      <c r="D19" s="164">
        <v>0</v>
      </c>
      <c r="E19" s="164">
        <v>0</v>
      </c>
      <c r="F19" s="164">
        <v>3</v>
      </c>
      <c r="G19" s="105">
        <v>0</v>
      </c>
      <c r="H19" s="164">
        <v>0</v>
      </c>
      <c r="I19" s="106">
        <v>0</v>
      </c>
    </row>
    <row r="20" spans="1:9" ht="15">
      <c r="A20" s="165" t="s">
        <v>191</v>
      </c>
      <c r="B20" s="164">
        <v>6</v>
      </c>
      <c r="C20" s="164">
        <v>0</v>
      </c>
      <c r="D20" s="164">
        <v>0</v>
      </c>
      <c r="E20" s="164">
        <v>0</v>
      </c>
      <c r="F20" s="164">
        <v>4</v>
      </c>
      <c r="G20" s="105">
        <v>2</v>
      </c>
      <c r="H20" s="164">
        <v>1</v>
      </c>
      <c r="I20" s="106">
        <v>0</v>
      </c>
    </row>
    <row r="21" spans="1:9" ht="15">
      <c r="A21" s="48" t="s">
        <v>398</v>
      </c>
      <c r="B21" s="164">
        <v>0</v>
      </c>
      <c r="C21" s="164">
        <v>0</v>
      </c>
      <c r="D21" s="164">
        <v>0</v>
      </c>
      <c r="E21" s="164">
        <v>0</v>
      </c>
      <c r="F21" s="164">
        <v>1</v>
      </c>
      <c r="G21" s="105">
        <v>0</v>
      </c>
      <c r="H21" s="164">
        <v>0</v>
      </c>
      <c r="I21" s="106">
        <v>0</v>
      </c>
    </row>
    <row r="22" spans="1:9" ht="15">
      <c r="A22" s="165" t="s">
        <v>399</v>
      </c>
      <c r="B22" s="164">
        <v>0</v>
      </c>
      <c r="C22" s="164">
        <v>2</v>
      </c>
      <c r="D22" s="164">
        <v>0</v>
      </c>
      <c r="E22" s="164">
        <v>0</v>
      </c>
      <c r="F22" s="164">
        <v>0</v>
      </c>
      <c r="G22" s="105">
        <v>0</v>
      </c>
      <c r="H22" s="164">
        <v>0</v>
      </c>
      <c r="I22" s="106">
        <v>0</v>
      </c>
    </row>
    <row r="23" spans="1:9" ht="15">
      <c r="A23" s="48" t="s">
        <v>212</v>
      </c>
      <c r="B23" s="164">
        <v>2</v>
      </c>
      <c r="C23" s="164">
        <v>0</v>
      </c>
      <c r="D23" s="164">
        <v>0</v>
      </c>
      <c r="E23" s="164">
        <v>0</v>
      </c>
      <c r="F23" s="164">
        <v>0</v>
      </c>
      <c r="G23" s="105">
        <v>0</v>
      </c>
      <c r="H23" s="164">
        <v>0</v>
      </c>
      <c r="I23" s="106">
        <v>0</v>
      </c>
    </row>
    <row r="24" spans="1:9" ht="15">
      <c r="A24" s="165" t="s">
        <v>400</v>
      </c>
      <c r="B24" s="164">
        <v>0</v>
      </c>
      <c r="C24" s="164">
        <v>0</v>
      </c>
      <c r="D24" s="164">
        <v>0</v>
      </c>
      <c r="E24" s="164">
        <v>0</v>
      </c>
      <c r="F24" s="164">
        <v>1</v>
      </c>
      <c r="G24" s="105">
        <v>0</v>
      </c>
      <c r="H24" s="164">
        <v>0</v>
      </c>
      <c r="I24" s="106">
        <v>0</v>
      </c>
    </row>
    <row r="25" spans="1:9" ht="15">
      <c r="A25" s="165" t="s">
        <v>401</v>
      </c>
      <c r="B25" s="164">
        <v>4</v>
      </c>
      <c r="C25" s="164">
        <v>0</v>
      </c>
      <c r="D25" s="164">
        <v>0</v>
      </c>
      <c r="E25" s="164">
        <v>0</v>
      </c>
      <c r="F25" s="164">
        <v>12</v>
      </c>
      <c r="G25" s="105">
        <v>0</v>
      </c>
      <c r="H25" s="164">
        <v>0</v>
      </c>
      <c r="I25" s="106">
        <v>0</v>
      </c>
    </row>
    <row r="26" spans="1:9" ht="15">
      <c r="A26" s="48" t="s">
        <v>402</v>
      </c>
      <c r="B26" s="164">
        <v>0</v>
      </c>
      <c r="C26" s="164">
        <v>0</v>
      </c>
      <c r="D26" s="164">
        <v>0</v>
      </c>
      <c r="E26" s="164">
        <v>0</v>
      </c>
      <c r="F26" s="164">
        <v>2</v>
      </c>
      <c r="G26" s="105">
        <v>7</v>
      </c>
      <c r="H26" s="164">
        <v>0</v>
      </c>
      <c r="I26" s="106">
        <v>0</v>
      </c>
    </row>
    <row r="27" spans="1:9" ht="15">
      <c r="A27" s="48" t="s">
        <v>194</v>
      </c>
      <c r="B27" s="164">
        <v>4</v>
      </c>
      <c r="C27" s="164">
        <v>2</v>
      </c>
      <c r="D27" s="164">
        <v>1</v>
      </c>
      <c r="E27" s="164">
        <v>0</v>
      </c>
      <c r="F27" s="164">
        <v>0</v>
      </c>
      <c r="G27" s="105">
        <v>4</v>
      </c>
      <c r="H27" s="164">
        <v>0</v>
      </c>
      <c r="I27" s="106">
        <v>0</v>
      </c>
    </row>
    <row r="28" spans="1:9" ht="15">
      <c r="A28" s="48" t="s">
        <v>403</v>
      </c>
      <c r="B28" s="164">
        <v>1</v>
      </c>
      <c r="C28" s="164">
        <v>6</v>
      </c>
      <c r="D28" s="164">
        <v>0</v>
      </c>
      <c r="E28" s="164">
        <v>0</v>
      </c>
      <c r="F28" s="164">
        <v>2</v>
      </c>
      <c r="G28" s="105">
        <v>1</v>
      </c>
      <c r="H28" s="164">
        <v>0</v>
      </c>
      <c r="I28" s="106">
        <v>0</v>
      </c>
    </row>
    <row r="29" spans="1:9" ht="15">
      <c r="A29" s="48" t="s">
        <v>404</v>
      </c>
      <c r="B29" s="164">
        <v>0</v>
      </c>
      <c r="C29" s="164">
        <v>0</v>
      </c>
      <c r="D29" s="164">
        <v>1</v>
      </c>
      <c r="E29" s="164">
        <v>0</v>
      </c>
      <c r="F29" s="164">
        <v>0</v>
      </c>
      <c r="G29" s="105">
        <v>0</v>
      </c>
      <c r="H29" s="164">
        <v>0</v>
      </c>
      <c r="I29" s="106">
        <v>0</v>
      </c>
    </row>
    <row r="30" spans="1:9" ht="15">
      <c r="A30" s="48" t="s">
        <v>405</v>
      </c>
      <c r="B30" s="164">
        <v>17</v>
      </c>
      <c r="C30" s="164">
        <v>14</v>
      </c>
      <c r="D30" s="164">
        <v>5</v>
      </c>
      <c r="E30" s="164">
        <v>0</v>
      </c>
      <c r="F30" s="164">
        <v>36</v>
      </c>
      <c r="G30" s="105">
        <v>16</v>
      </c>
      <c r="H30" s="164">
        <v>0</v>
      </c>
      <c r="I30" s="106">
        <v>0</v>
      </c>
    </row>
    <row r="31" spans="1:9" ht="15">
      <c r="A31" s="48" t="s">
        <v>406</v>
      </c>
      <c r="B31" s="164">
        <v>10</v>
      </c>
      <c r="C31" s="164">
        <v>1</v>
      </c>
      <c r="D31" s="164">
        <v>0</v>
      </c>
      <c r="E31" s="164">
        <v>0</v>
      </c>
      <c r="F31" s="164">
        <v>0</v>
      </c>
      <c r="G31" s="105">
        <v>3</v>
      </c>
      <c r="H31" s="164">
        <v>0</v>
      </c>
      <c r="I31" s="106">
        <v>1</v>
      </c>
    </row>
    <row r="32" spans="1:9" ht="15">
      <c r="A32" s="48" t="s">
        <v>407</v>
      </c>
      <c r="B32" s="164">
        <v>9</v>
      </c>
      <c r="C32" s="164">
        <v>0</v>
      </c>
      <c r="D32" s="164">
        <v>2</v>
      </c>
      <c r="E32" s="164">
        <v>0</v>
      </c>
      <c r="F32" s="164">
        <v>6</v>
      </c>
      <c r="G32" s="105">
        <v>0</v>
      </c>
      <c r="H32" s="164">
        <v>2</v>
      </c>
      <c r="I32" s="106">
        <v>0</v>
      </c>
    </row>
    <row r="33" spans="1:9" ht="15">
      <c r="A33" s="48" t="s">
        <v>214</v>
      </c>
      <c r="B33" s="164">
        <v>1</v>
      </c>
      <c r="C33" s="164">
        <v>1</v>
      </c>
      <c r="D33" s="164">
        <v>0</v>
      </c>
      <c r="E33" s="164">
        <v>0</v>
      </c>
      <c r="F33" s="164">
        <v>0</v>
      </c>
      <c r="G33" s="105">
        <v>0</v>
      </c>
      <c r="H33" s="164">
        <v>0</v>
      </c>
      <c r="I33" s="106">
        <v>0</v>
      </c>
    </row>
    <row r="34" spans="1:9" ht="15">
      <c r="A34" s="48" t="s">
        <v>197</v>
      </c>
      <c r="B34" s="164">
        <v>6</v>
      </c>
      <c r="C34" s="164">
        <v>19</v>
      </c>
      <c r="D34" s="164">
        <v>2</v>
      </c>
      <c r="E34" s="164">
        <v>0</v>
      </c>
      <c r="F34" s="164">
        <v>13</v>
      </c>
      <c r="G34" s="105">
        <v>27</v>
      </c>
      <c r="H34" s="164">
        <v>0</v>
      </c>
      <c r="I34" s="106">
        <v>1</v>
      </c>
    </row>
    <row r="35" spans="1:9" ht="15">
      <c r="A35" s="48" t="s">
        <v>408</v>
      </c>
      <c r="B35" s="164">
        <v>14</v>
      </c>
      <c r="C35" s="164">
        <v>14</v>
      </c>
      <c r="D35" s="164">
        <v>4</v>
      </c>
      <c r="E35" s="164">
        <v>0</v>
      </c>
      <c r="F35" s="164">
        <v>5</v>
      </c>
      <c r="G35" s="105">
        <v>0</v>
      </c>
      <c r="H35" s="164">
        <v>2</v>
      </c>
      <c r="I35" s="106">
        <v>0</v>
      </c>
    </row>
    <row r="36" spans="1:9" ht="15">
      <c r="A36" s="48" t="s">
        <v>409</v>
      </c>
      <c r="B36" s="164">
        <v>8</v>
      </c>
      <c r="C36" s="164">
        <v>2</v>
      </c>
      <c r="D36" s="164">
        <v>2</v>
      </c>
      <c r="E36" s="164">
        <v>0</v>
      </c>
      <c r="F36" s="164">
        <v>9</v>
      </c>
      <c r="G36" s="105">
        <v>4</v>
      </c>
      <c r="H36" s="164">
        <v>1</v>
      </c>
      <c r="I36" s="106">
        <v>0</v>
      </c>
    </row>
    <row r="37" spans="1:9" ht="15">
      <c r="A37" s="48" t="s">
        <v>216</v>
      </c>
      <c r="B37" s="164">
        <v>3</v>
      </c>
      <c r="C37" s="164">
        <v>0</v>
      </c>
      <c r="D37" s="164">
        <v>0</v>
      </c>
      <c r="E37" s="164">
        <v>0</v>
      </c>
      <c r="F37" s="164">
        <v>0</v>
      </c>
      <c r="G37" s="105">
        <v>3</v>
      </c>
      <c r="H37" s="164">
        <v>0</v>
      </c>
      <c r="I37" s="106">
        <v>0</v>
      </c>
    </row>
    <row r="38" spans="1:9" ht="15">
      <c r="A38" s="48" t="s">
        <v>410</v>
      </c>
      <c r="B38" s="164">
        <v>4</v>
      </c>
      <c r="C38" s="164">
        <v>4</v>
      </c>
      <c r="D38" s="164">
        <v>2</v>
      </c>
      <c r="E38" s="164">
        <v>0</v>
      </c>
      <c r="F38" s="164">
        <v>5</v>
      </c>
      <c r="G38" s="105">
        <v>0</v>
      </c>
      <c r="H38" s="164">
        <v>1</v>
      </c>
      <c r="I38" s="106">
        <v>0</v>
      </c>
    </row>
    <row r="39" spans="1:9" ht="15">
      <c r="A39" s="48" t="s">
        <v>204</v>
      </c>
      <c r="B39" s="164">
        <v>8</v>
      </c>
      <c r="C39" s="164">
        <v>14</v>
      </c>
      <c r="D39" s="164">
        <v>2</v>
      </c>
      <c r="E39" s="164">
        <v>0</v>
      </c>
      <c r="F39" s="164">
        <v>29</v>
      </c>
      <c r="G39" s="105">
        <v>13</v>
      </c>
      <c r="H39" s="164">
        <v>1</v>
      </c>
      <c r="I39" s="106">
        <v>0</v>
      </c>
    </row>
    <row r="40" spans="1:9" ht="15">
      <c r="A40" s="48" t="s">
        <v>411</v>
      </c>
      <c r="B40" s="164">
        <v>5</v>
      </c>
      <c r="C40" s="164">
        <v>4</v>
      </c>
      <c r="D40" s="164">
        <v>1</v>
      </c>
      <c r="E40" s="164">
        <v>0</v>
      </c>
      <c r="F40" s="164">
        <v>2</v>
      </c>
      <c r="G40" s="105">
        <v>0</v>
      </c>
      <c r="H40" s="164">
        <v>0</v>
      </c>
      <c r="I40" s="106">
        <v>0</v>
      </c>
    </row>
    <row r="41" spans="1:9" ht="15">
      <c r="A41" s="48" t="s">
        <v>412</v>
      </c>
      <c r="B41" s="164">
        <v>5</v>
      </c>
      <c r="C41" s="164">
        <v>10</v>
      </c>
      <c r="D41" s="164">
        <v>2</v>
      </c>
      <c r="E41" s="164">
        <v>0</v>
      </c>
      <c r="F41" s="164">
        <v>4</v>
      </c>
      <c r="G41" s="105">
        <v>4</v>
      </c>
      <c r="H41" s="164">
        <v>4</v>
      </c>
      <c r="I41" s="106">
        <v>0</v>
      </c>
    </row>
    <row r="42" spans="1:9" ht="15">
      <c r="A42" s="48" t="s">
        <v>413</v>
      </c>
      <c r="B42" s="164">
        <v>1</v>
      </c>
      <c r="C42" s="164">
        <v>0</v>
      </c>
      <c r="D42" s="164">
        <v>0</v>
      </c>
      <c r="E42" s="164">
        <v>0</v>
      </c>
      <c r="F42" s="164">
        <v>0</v>
      </c>
      <c r="G42" s="105">
        <v>0</v>
      </c>
      <c r="H42" s="164">
        <v>0</v>
      </c>
      <c r="I42" s="106">
        <v>0</v>
      </c>
    </row>
    <row r="43" spans="1:9" ht="15">
      <c r="A43" s="48" t="s">
        <v>227</v>
      </c>
      <c r="B43" s="164">
        <v>2</v>
      </c>
      <c r="C43" s="164">
        <v>0</v>
      </c>
      <c r="D43" s="164">
        <v>0</v>
      </c>
      <c r="E43" s="164">
        <v>0</v>
      </c>
      <c r="F43" s="164">
        <v>2</v>
      </c>
      <c r="G43" s="105">
        <v>0</v>
      </c>
      <c r="H43" s="164">
        <v>0</v>
      </c>
      <c r="I43" s="106">
        <v>0</v>
      </c>
    </row>
    <row r="44" spans="1:9" ht="15">
      <c r="A44" s="48" t="s">
        <v>414</v>
      </c>
      <c r="B44" s="164">
        <v>24</v>
      </c>
      <c r="C44" s="164">
        <v>27</v>
      </c>
      <c r="D44" s="164">
        <v>0</v>
      </c>
      <c r="E44" s="164">
        <v>0</v>
      </c>
      <c r="F44" s="164">
        <v>0</v>
      </c>
      <c r="G44" s="105">
        <v>0</v>
      </c>
      <c r="H44" s="164">
        <v>0</v>
      </c>
      <c r="I44" s="106">
        <v>0</v>
      </c>
    </row>
    <row r="45" spans="1:9" ht="15">
      <c r="A45" s="48" t="s">
        <v>415</v>
      </c>
      <c r="B45" s="164">
        <v>9</v>
      </c>
      <c r="C45" s="164">
        <v>33</v>
      </c>
      <c r="D45" s="164">
        <v>3</v>
      </c>
      <c r="E45" s="164">
        <v>0</v>
      </c>
      <c r="F45" s="164">
        <v>6</v>
      </c>
      <c r="G45" s="105">
        <v>1</v>
      </c>
      <c r="H45" s="164">
        <v>4</v>
      </c>
      <c r="I45" s="106">
        <v>2</v>
      </c>
    </row>
    <row r="46" spans="1:9" ht="15">
      <c r="A46" s="48" t="s">
        <v>229</v>
      </c>
      <c r="B46" s="164">
        <v>0</v>
      </c>
      <c r="C46" s="164">
        <v>1</v>
      </c>
      <c r="D46" s="164">
        <v>0</v>
      </c>
      <c r="E46" s="164">
        <v>0</v>
      </c>
      <c r="F46" s="164">
        <v>0</v>
      </c>
      <c r="G46" s="105">
        <v>0</v>
      </c>
      <c r="H46" s="164">
        <v>0</v>
      </c>
      <c r="I46" s="106">
        <v>0</v>
      </c>
    </row>
    <row r="47" spans="1:9" ht="15">
      <c r="A47" s="48" t="s">
        <v>233</v>
      </c>
      <c r="B47" s="164">
        <v>4</v>
      </c>
      <c r="C47" s="164">
        <v>0</v>
      </c>
      <c r="D47" s="164">
        <v>0</v>
      </c>
      <c r="E47" s="164">
        <v>0</v>
      </c>
      <c r="F47" s="164">
        <v>4</v>
      </c>
      <c r="G47" s="105">
        <v>0</v>
      </c>
      <c r="H47" s="164">
        <v>0</v>
      </c>
      <c r="I47" s="106">
        <v>0</v>
      </c>
    </row>
    <row r="48" spans="1:9" ht="15">
      <c r="A48" s="48" t="s">
        <v>416</v>
      </c>
      <c r="B48" s="164">
        <v>12</v>
      </c>
      <c r="C48" s="164">
        <v>0</v>
      </c>
      <c r="D48" s="164">
        <v>7</v>
      </c>
      <c r="E48" s="164">
        <v>0</v>
      </c>
      <c r="F48" s="164">
        <v>21</v>
      </c>
      <c r="G48" s="105">
        <v>2</v>
      </c>
      <c r="H48" s="164">
        <v>0</v>
      </c>
      <c r="I48" s="106">
        <v>0</v>
      </c>
    </row>
    <row r="49" spans="1:9" ht="15">
      <c r="A49" s="48" t="s">
        <v>236</v>
      </c>
      <c r="B49" s="164">
        <v>1</v>
      </c>
      <c r="C49" s="164">
        <v>1</v>
      </c>
      <c r="D49" s="164">
        <v>0</v>
      </c>
      <c r="E49" s="164">
        <v>0</v>
      </c>
      <c r="F49" s="164">
        <v>0</v>
      </c>
      <c r="G49" s="105">
        <v>0</v>
      </c>
      <c r="H49" s="164">
        <v>0</v>
      </c>
      <c r="I49" s="106">
        <v>0</v>
      </c>
    </row>
    <row r="50" spans="1:9" ht="13.5" thickBot="1">
      <c r="A50" s="111" t="s">
        <v>4</v>
      </c>
      <c r="B50" s="112">
        <f aca="true" t="shared" si="0" ref="B50:I50">SUM(B4:B49)</f>
        <v>210</v>
      </c>
      <c r="C50" s="112">
        <f t="shared" si="0"/>
        <v>166</v>
      </c>
      <c r="D50" s="112">
        <f t="shared" si="0"/>
        <v>38</v>
      </c>
      <c r="E50" s="112">
        <f t="shared" si="0"/>
        <v>1</v>
      </c>
      <c r="F50" s="112">
        <f t="shared" si="0"/>
        <v>193</v>
      </c>
      <c r="G50" s="112">
        <f t="shared" si="0"/>
        <v>97</v>
      </c>
      <c r="H50" s="112">
        <f t="shared" si="0"/>
        <v>22</v>
      </c>
      <c r="I50" s="114">
        <f t="shared" si="0"/>
        <v>4</v>
      </c>
    </row>
    <row r="51" spans="1:9" ht="12.75">
      <c r="A51" s="99"/>
      <c r="B51" s="99"/>
      <c r="C51" s="99"/>
      <c r="D51" s="99"/>
      <c r="E51" s="99"/>
      <c r="F51" s="99"/>
      <c r="G51" s="99"/>
      <c r="H51" s="130"/>
      <c r="I51" s="130"/>
    </row>
    <row r="52" spans="1:9" ht="12.75">
      <c r="A52" s="132" t="s">
        <v>382</v>
      </c>
      <c r="B52" s="99"/>
      <c r="C52" s="99"/>
      <c r="D52" s="99"/>
      <c r="E52" s="99"/>
      <c r="F52" s="99"/>
      <c r="G52" s="99"/>
      <c r="H52" s="130"/>
      <c r="I52" s="130"/>
    </row>
    <row r="53" spans="1:9" ht="12.75">
      <c r="A53" s="144" t="s">
        <v>417</v>
      </c>
      <c r="B53" s="99"/>
      <c r="C53" s="99"/>
      <c r="D53" s="99"/>
      <c r="E53" s="99"/>
      <c r="F53" s="99"/>
      <c r="G53" s="99"/>
      <c r="H53" s="130"/>
      <c r="I53" s="130"/>
    </row>
    <row r="54" spans="1:9" ht="12.75">
      <c r="A54" s="144" t="s">
        <v>418</v>
      </c>
      <c r="B54" s="99"/>
      <c r="C54" s="99"/>
      <c r="D54" s="99"/>
      <c r="E54" s="99"/>
      <c r="F54" s="99"/>
      <c r="G54" s="99"/>
      <c r="H54" s="130"/>
      <c r="I54" s="130"/>
    </row>
    <row r="55" spans="1:9" ht="12.75">
      <c r="A55" s="144" t="s">
        <v>419</v>
      </c>
      <c r="B55" s="99"/>
      <c r="C55" s="99"/>
      <c r="D55" s="99"/>
      <c r="E55" s="99"/>
      <c r="F55" s="99"/>
      <c r="G55" s="99"/>
      <c r="H55" s="130"/>
      <c r="I55" s="130"/>
    </row>
    <row r="56" spans="1:10" ht="12.75">
      <c r="A56" s="166"/>
      <c r="B56" s="167"/>
      <c r="C56" s="167"/>
      <c r="D56" s="167"/>
      <c r="E56" s="167"/>
      <c r="F56" s="167"/>
      <c r="G56" s="167"/>
      <c r="H56" s="155"/>
      <c r="I56" s="155"/>
      <c r="J56" s="155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28"/>
  <sheetViews>
    <sheetView zoomScalePageLayoutView="0" workbookViewId="0" topLeftCell="A1">
      <selection activeCell="Q24" sqref="Q24"/>
    </sheetView>
  </sheetViews>
  <sheetFormatPr defaultColWidth="9.140625" defaultRowHeight="15"/>
  <cols>
    <col min="1" max="1" width="22.421875" style="0" customWidth="1"/>
    <col min="2" max="2" width="23.421875" style="82" customWidth="1"/>
    <col min="3" max="3" width="22.7109375" style="82" customWidth="1"/>
  </cols>
  <sheetData>
    <row r="1" spans="1:3" ht="15.75">
      <c r="A1" s="449"/>
      <c r="B1" s="449"/>
      <c r="C1" s="449"/>
    </row>
    <row r="2" spans="1:3" ht="29.25" customHeight="1">
      <c r="A2" s="447" t="s">
        <v>237</v>
      </c>
      <c r="B2" s="448"/>
      <c r="C2" s="448"/>
    </row>
    <row r="3" spans="1:3" ht="15.75">
      <c r="A3" s="84"/>
      <c r="B3" s="83"/>
      <c r="C3" s="83"/>
    </row>
    <row r="4" spans="1:3" ht="15.75" thickBot="1">
      <c r="A4" s="155"/>
      <c r="B4" s="83"/>
      <c r="C4" s="83"/>
    </row>
    <row r="5" spans="1:3" ht="16.5" thickBot="1">
      <c r="A5" s="261" t="s">
        <v>238</v>
      </c>
      <c r="B5" s="257" t="s">
        <v>239</v>
      </c>
      <c r="C5" s="257" t="s">
        <v>240</v>
      </c>
    </row>
    <row r="6" spans="1:3" ht="16.5" thickTop="1">
      <c r="A6" s="262" t="s">
        <v>430</v>
      </c>
      <c r="B6" s="264" t="s">
        <v>233</v>
      </c>
      <c r="C6" s="268" t="s">
        <v>247</v>
      </c>
    </row>
    <row r="7" spans="1:3" ht="15.75">
      <c r="A7" s="275" t="s">
        <v>450</v>
      </c>
      <c r="B7" s="276" t="s">
        <v>241</v>
      </c>
      <c r="C7" s="269" t="s">
        <v>449</v>
      </c>
    </row>
    <row r="8" spans="1:3" ht="47.25">
      <c r="A8" s="256" t="s">
        <v>443</v>
      </c>
      <c r="B8" s="265" t="s">
        <v>241</v>
      </c>
      <c r="C8" s="269" t="s">
        <v>242</v>
      </c>
    </row>
    <row r="9" spans="1:3" ht="31.5">
      <c r="A9" s="256" t="s">
        <v>441</v>
      </c>
      <c r="B9" s="265" t="s">
        <v>241</v>
      </c>
      <c r="C9" s="269" t="s">
        <v>242</v>
      </c>
    </row>
    <row r="10" spans="1:3" ht="30.75" customHeight="1">
      <c r="A10" s="263" t="s">
        <v>420</v>
      </c>
      <c r="B10" s="265" t="s">
        <v>241</v>
      </c>
      <c r="C10" s="269" t="s">
        <v>438</v>
      </c>
    </row>
    <row r="11" spans="1:3" ht="31.5" customHeight="1">
      <c r="A11" s="258" t="s">
        <v>243</v>
      </c>
      <c r="B11" s="265" t="s">
        <v>241</v>
      </c>
      <c r="C11" s="269" t="s">
        <v>266</v>
      </c>
    </row>
    <row r="12" spans="1:3" ht="15.75">
      <c r="A12" s="258" t="s">
        <v>244</v>
      </c>
      <c r="B12" s="265" t="s">
        <v>241</v>
      </c>
      <c r="C12" s="269" t="s">
        <v>245</v>
      </c>
    </row>
    <row r="13" spans="1:3" ht="15.75">
      <c r="A13" s="258" t="s">
        <v>246</v>
      </c>
      <c r="B13" s="265" t="s">
        <v>241</v>
      </c>
      <c r="C13" s="269" t="s">
        <v>247</v>
      </c>
    </row>
    <row r="14" spans="1:3" ht="31.5">
      <c r="A14" s="258" t="s">
        <v>453</v>
      </c>
      <c r="B14" s="265" t="s">
        <v>248</v>
      </c>
      <c r="C14" s="269" t="s">
        <v>247</v>
      </c>
    </row>
    <row r="15" spans="1:3" ht="15.75">
      <c r="A15" s="258" t="s">
        <v>442</v>
      </c>
      <c r="B15" s="265" t="s">
        <v>405</v>
      </c>
      <c r="C15" s="269" t="s">
        <v>438</v>
      </c>
    </row>
    <row r="16" spans="1:3" ht="15.75">
      <c r="A16" s="258" t="s">
        <v>249</v>
      </c>
      <c r="B16" s="265" t="s">
        <v>241</v>
      </c>
      <c r="C16" s="269" t="s">
        <v>242</v>
      </c>
    </row>
    <row r="17" spans="1:3" ht="31.5">
      <c r="A17" s="291" t="s">
        <v>626</v>
      </c>
      <c r="B17" s="292" t="s">
        <v>248</v>
      </c>
      <c r="C17" s="269" t="s">
        <v>456</v>
      </c>
    </row>
    <row r="18" spans="1:3" ht="31.5">
      <c r="A18" s="258" t="s">
        <v>250</v>
      </c>
      <c r="B18" s="265" t="s">
        <v>251</v>
      </c>
      <c r="C18" s="269" t="s">
        <v>247</v>
      </c>
    </row>
    <row r="19" spans="1:3" ht="31.5">
      <c r="A19" s="258" t="s">
        <v>252</v>
      </c>
      <c r="B19" s="265" t="s">
        <v>233</v>
      </c>
      <c r="C19" s="269" t="s">
        <v>247</v>
      </c>
    </row>
    <row r="20" spans="1:3" ht="15.75">
      <c r="A20" s="258" t="s">
        <v>253</v>
      </c>
      <c r="B20" s="265" t="s">
        <v>241</v>
      </c>
      <c r="C20" s="269" t="s">
        <v>247</v>
      </c>
    </row>
    <row r="21" spans="1:3" ht="15.75">
      <c r="A21" s="258" t="s">
        <v>254</v>
      </c>
      <c r="B21" s="265" t="s">
        <v>241</v>
      </c>
      <c r="C21" s="269" t="s">
        <v>255</v>
      </c>
    </row>
    <row r="22" spans="1:3" ht="15.75">
      <c r="A22" s="258" t="s">
        <v>256</v>
      </c>
      <c r="B22" s="265" t="s">
        <v>241</v>
      </c>
      <c r="C22" s="269" t="s">
        <v>247</v>
      </c>
    </row>
    <row r="23" spans="1:3" ht="47.25">
      <c r="A23" s="258" t="s">
        <v>444</v>
      </c>
      <c r="B23" s="265" t="s">
        <v>241</v>
      </c>
      <c r="C23" s="269" t="s">
        <v>438</v>
      </c>
    </row>
    <row r="24" spans="1:3" ht="15.75">
      <c r="A24" s="258" t="s">
        <v>451</v>
      </c>
      <c r="B24" s="265" t="s">
        <v>452</v>
      </c>
      <c r="C24" s="269" t="s">
        <v>258</v>
      </c>
    </row>
    <row r="25" spans="1:3" ht="15.75">
      <c r="A25" s="259" t="s">
        <v>257</v>
      </c>
      <c r="B25" s="266" t="s">
        <v>241</v>
      </c>
      <c r="C25" s="269" t="s">
        <v>258</v>
      </c>
    </row>
    <row r="26" spans="1:3" ht="15.75">
      <c r="A26" s="259" t="s">
        <v>259</v>
      </c>
      <c r="B26" s="266" t="s">
        <v>260</v>
      </c>
      <c r="C26" s="269" t="s">
        <v>261</v>
      </c>
    </row>
    <row r="27" spans="1:3" ht="15.75">
      <c r="A27" s="259" t="s">
        <v>262</v>
      </c>
      <c r="B27" s="266" t="s">
        <v>241</v>
      </c>
      <c r="C27" s="269" t="s">
        <v>263</v>
      </c>
    </row>
    <row r="28" spans="1:3" ht="16.5" thickBot="1">
      <c r="A28" s="260" t="s">
        <v>264</v>
      </c>
      <c r="B28" s="267" t="s">
        <v>241</v>
      </c>
      <c r="C28" s="270" t="s">
        <v>265</v>
      </c>
    </row>
  </sheetData>
  <sheetProtection/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7"/>
  </sheetPr>
  <dimension ref="A1:F55"/>
  <sheetViews>
    <sheetView zoomScalePageLayoutView="0" workbookViewId="0" topLeftCell="A13">
      <selection activeCell="A59" sqref="A59"/>
    </sheetView>
  </sheetViews>
  <sheetFormatPr defaultColWidth="9.140625" defaultRowHeight="15"/>
  <cols>
    <col min="1" max="1" width="41.7109375" style="2" customWidth="1"/>
    <col min="2" max="2" width="10.140625" style="2" customWidth="1"/>
    <col min="3" max="3" width="20.421875" style="2" customWidth="1"/>
    <col min="4" max="4" width="17.00390625" style="2" customWidth="1"/>
    <col min="5" max="5" width="16.140625" style="2" customWidth="1"/>
    <col min="6" max="6" width="33.28125" style="2" customWidth="1"/>
    <col min="7" max="16384" width="9.140625" style="1" customWidth="1"/>
  </cols>
  <sheetData>
    <row r="1" spans="1:6" ht="42.75" customHeight="1">
      <c r="A1" s="416" t="s">
        <v>142</v>
      </c>
      <c r="B1" s="417"/>
      <c r="C1" s="417"/>
      <c r="D1" s="417"/>
      <c r="E1" s="417"/>
      <c r="F1" s="418"/>
    </row>
    <row r="2" spans="1:6" ht="12.75">
      <c r="A2" s="99"/>
      <c r="B2" s="99"/>
      <c r="C2" s="99"/>
      <c r="D2" s="99"/>
      <c r="E2" s="99"/>
      <c r="F2" s="99"/>
    </row>
    <row r="3" spans="1:6" s="6" customFormat="1" ht="42" customHeight="1">
      <c r="A3" s="100" t="s">
        <v>143</v>
      </c>
      <c r="B3" s="101" t="s">
        <v>144</v>
      </c>
      <c r="C3" s="102" t="s">
        <v>145</v>
      </c>
      <c r="D3" s="102" t="s">
        <v>267</v>
      </c>
      <c r="E3" s="102" t="s">
        <v>268</v>
      </c>
      <c r="F3" s="103" t="s">
        <v>445</v>
      </c>
    </row>
    <row r="4" spans="1:6" s="5" customFormat="1" ht="17.25" customHeight="1">
      <c r="A4" s="271" t="s">
        <v>269</v>
      </c>
      <c r="B4" s="105"/>
      <c r="C4" s="105"/>
      <c r="D4" s="105"/>
      <c r="E4" s="105"/>
      <c r="F4" s="106"/>
    </row>
    <row r="5" spans="1:6" s="6" customFormat="1" ht="43.5" customHeight="1">
      <c r="A5" s="48" t="s">
        <v>278</v>
      </c>
      <c r="B5" s="101" t="s">
        <v>279</v>
      </c>
      <c r="C5" s="107" t="s">
        <v>280</v>
      </c>
      <c r="D5" s="108">
        <v>1073673</v>
      </c>
      <c r="E5" s="108">
        <v>358574.79</v>
      </c>
      <c r="F5" s="117" t="s">
        <v>281</v>
      </c>
    </row>
    <row r="6" spans="1:6" s="6" customFormat="1" ht="75">
      <c r="A6" s="48" t="s">
        <v>282</v>
      </c>
      <c r="B6" s="109" t="s">
        <v>279</v>
      </c>
      <c r="C6" s="107" t="s">
        <v>283</v>
      </c>
      <c r="D6" s="108">
        <v>8107446</v>
      </c>
      <c r="E6" s="108">
        <v>2514952.88</v>
      </c>
      <c r="F6" s="117" t="s">
        <v>284</v>
      </c>
    </row>
    <row r="7" spans="1:6" s="6" customFormat="1" ht="60">
      <c r="A7" s="48" t="s">
        <v>285</v>
      </c>
      <c r="B7" s="109" t="s">
        <v>279</v>
      </c>
      <c r="C7" s="107" t="s">
        <v>286</v>
      </c>
      <c r="D7" s="108">
        <v>6088708</v>
      </c>
      <c r="E7" s="108">
        <v>2493875.53</v>
      </c>
      <c r="F7" s="117" t="s">
        <v>284</v>
      </c>
    </row>
    <row r="8" spans="1:6" s="6" customFormat="1" ht="30">
      <c r="A8" s="48" t="s">
        <v>287</v>
      </c>
      <c r="B8" s="109" t="s">
        <v>279</v>
      </c>
      <c r="C8" s="107" t="s">
        <v>286</v>
      </c>
      <c r="D8" s="108">
        <v>8515854</v>
      </c>
      <c r="E8" s="108">
        <v>3351036.15</v>
      </c>
      <c r="F8" s="117" t="s">
        <v>288</v>
      </c>
    </row>
    <row r="9" spans="1:6" s="5" customFormat="1" ht="45.75" customHeight="1">
      <c r="A9" s="48" t="s">
        <v>289</v>
      </c>
      <c r="B9" s="109" t="s">
        <v>279</v>
      </c>
      <c r="C9" s="107" t="s">
        <v>290</v>
      </c>
      <c r="D9" s="108">
        <v>14935740.05</v>
      </c>
      <c r="E9" s="108">
        <v>5562969.96</v>
      </c>
      <c r="F9" s="117" t="s">
        <v>281</v>
      </c>
    </row>
    <row r="10" spans="1:6" s="5" customFormat="1" ht="45.75" customHeight="1">
      <c r="A10" s="48" t="s">
        <v>291</v>
      </c>
      <c r="B10" s="101" t="s">
        <v>279</v>
      </c>
      <c r="C10" s="110" t="s">
        <v>292</v>
      </c>
      <c r="D10" s="108">
        <v>10639330</v>
      </c>
      <c r="E10" s="108">
        <v>3574462.27</v>
      </c>
      <c r="F10" s="117" t="s">
        <v>293</v>
      </c>
    </row>
    <row r="11" spans="1:6" s="6" customFormat="1" ht="45">
      <c r="A11" s="48" t="s">
        <v>294</v>
      </c>
      <c r="B11" s="109" t="s">
        <v>279</v>
      </c>
      <c r="C11" s="110" t="s">
        <v>295</v>
      </c>
      <c r="D11" s="108">
        <v>15477610</v>
      </c>
      <c r="E11" s="108">
        <v>5033840.1</v>
      </c>
      <c r="F11" s="117" t="s">
        <v>296</v>
      </c>
    </row>
    <row r="12" spans="1:6" s="6" customFormat="1" ht="45">
      <c r="A12" s="48" t="s">
        <v>297</v>
      </c>
      <c r="B12" s="109" t="s">
        <v>279</v>
      </c>
      <c r="C12" s="110" t="s">
        <v>298</v>
      </c>
      <c r="D12" s="108">
        <v>4668820</v>
      </c>
      <c r="E12" s="108">
        <v>984091.28</v>
      </c>
      <c r="F12" s="117" t="s">
        <v>296</v>
      </c>
    </row>
    <row r="13" spans="1:6" s="6" customFormat="1" ht="30">
      <c r="A13" s="48" t="s">
        <v>299</v>
      </c>
      <c r="B13" s="109" t="s">
        <v>279</v>
      </c>
      <c r="C13" s="110" t="s">
        <v>300</v>
      </c>
      <c r="D13" s="108">
        <v>5462383.3</v>
      </c>
      <c r="E13" s="108">
        <v>1552384.66</v>
      </c>
      <c r="F13" s="117" t="s">
        <v>288</v>
      </c>
    </row>
    <row r="14" spans="1:6" s="6" customFormat="1" ht="45">
      <c r="A14" s="48" t="s">
        <v>301</v>
      </c>
      <c r="B14" s="109" t="s">
        <v>279</v>
      </c>
      <c r="C14" s="110" t="s">
        <v>302</v>
      </c>
      <c r="D14" s="108">
        <v>12236140</v>
      </c>
      <c r="E14" s="108">
        <v>98180.48</v>
      </c>
      <c r="F14" s="117" t="s">
        <v>284</v>
      </c>
    </row>
    <row r="15" spans="1:6" ht="45">
      <c r="A15" s="48" t="s">
        <v>303</v>
      </c>
      <c r="B15" s="109" t="s">
        <v>279</v>
      </c>
      <c r="C15" s="110" t="s">
        <v>304</v>
      </c>
      <c r="D15" s="108">
        <v>7422757.42</v>
      </c>
      <c r="E15" s="108">
        <v>109499.89</v>
      </c>
      <c r="F15" s="117" t="s">
        <v>284</v>
      </c>
    </row>
    <row r="16" spans="1:6" ht="45">
      <c r="A16" s="48" t="s">
        <v>305</v>
      </c>
      <c r="B16" s="109" t="s">
        <v>279</v>
      </c>
      <c r="C16" s="107" t="s">
        <v>306</v>
      </c>
      <c r="D16" s="108">
        <v>15544740.94</v>
      </c>
      <c r="E16" s="108">
        <v>639358.74</v>
      </c>
      <c r="F16" s="117" t="s">
        <v>293</v>
      </c>
    </row>
    <row r="17" spans="1:6" ht="45">
      <c r="A17" s="48" t="s">
        <v>307</v>
      </c>
      <c r="B17" s="109" t="s">
        <v>279</v>
      </c>
      <c r="C17" s="107" t="s">
        <v>304</v>
      </c>
      <c r="D17" s="108">
        <v>9654639.15</v>
      </c>
      <c r="E17" s="108">
        <v>1704294.07</v>
      </c>
      <c r="F17" s="117" t="s">
        <v>293</v>
      </c>
    </row>
    <row r="18" spans="1:6" ht="30.75" customHeight="1">
      <c r="A18" s="48" t="s">
        <v>308</v>
      </c>
      <c r="B18" s="109" t="s">
        <v>279</v>
      </c>
      <c r="C18" s="107" t="s">
        <v>304</v>
      </c>
      <c r="D18" s="108">
        <v>10514677.82</v>
      </c>
      <c r="E18" s="108">
        <v>1334713.12</v>
      </c>
      <c r="F18" s="117" t="s">
        <v>293</v>
      </c>
    </row>
    <row r="19" spans="1:6" ht="30.75" customHeight="1">
      <c r="A19" s="48" t="s">
        <v>309</v>
      </c>
      <c r="B19" s="109" t="s">
        <v>279</v>
      </c>
      <c r="C19" s="107" t="s">
        <v>310</v>
      </c>
      <c r="D19" s="108">
        <v>6282296.08</v>
      </c>
      <c r="E19" s="108">
        <v>1121801.62</v>
      </c>
      <c r="F19" s="117" t="s">
        <v>293</v>
      </c>
    </row>
    <row r="20" spans="1:6" ht="45">
      <c r="A20" s="48" t="s">
        <v>311</v>
      </c>
      <c r="B20" s="109" t="s">
        <v>279</v>
      </c>
      <c r="C20" s="107" t="s">
        <v>312</v>
      </c>
      <c r="D20" s="108">
        <v>18130400.64</v>
      </c>
      <c r="E20" s="108">
        <v>380400.45</v>
      </c>
      <c r="F20" s="117" t="s">
        <v>293</v>
      </c>
    </row>
    <row r="21" spans="1:6" ht="45">
      <c r="A21" s="48" t="s">
        <v>313</v>
      </c>
      <c r="B21" s="109" t="s">
        <v>279</v>
      </c>
      <c r="C21" s="107" t="s">
        <v>314</v>
      </c>
      <c r="D21" s="108">
        <v>804524</v>
      </c>
      <c r="E21" s="108">
        <v>226579.63</v>
      </c>
      <c r="F21" s="117" t="s">
        <v>315</v>
      </c>
    </row>
    <row r="22" spans="1:6" ht="45">
      <c r="A22" s="48" t="s">
        <v>316</v>
      </c>
      <c r="B22" s="109" t="s">
        <v>279</v>
      </c>
      <c r="C22" s="107" t="s">
        <v>317</v>
      </c>
      <c r="D22" s="108">
        <v>14977710.16</v>
      </c>
      <c r="E22" s="108">
        <v>6740016.41</v>
      </c>
      <c r="F22" s="117" t="s">
        <v>296</v>
      </c>
    </row>
    <row r="23" spans="1:6" ht="30">
      <c r="A23" s="48" t="s">
        <v>318</v>
      </c>
      <c r="B23" s="109" t="s">
        <v>279</v>
      </c>
      <c r="C23" s="107" t="s">
        <v>319</v>
      </c>
      <c r="D23" s="108">
        <v>8429638.57</v>
      </c>
      <c r="E23" s="108">
        <v>3283863.46</v>
      </c>
      <c r="F23" s="117" t="s">
        <v>320</v>
      </c>
    </row>
    <row r="24" spans="1:6" ht="30">
      <c r="A24" s="48" t="s">
        <v>321</v>
      </c>
      <c r="B24" s="109" t="s">
        <v>279</v>
      </c>
      <c r="C24" s="107" t="s">
        <v>322</v>
      </c>
      <c r="D24" s="108">
        <v>6135523.9</v>
      </c>
      <c r="E24" s="108">
        <v>2373725.74</v>
      </c>
      <c r="F24" s="117" t="s">
        <v>320</v>
      </c>
    </row>
    <row r="25" spans="1:6" ht="30">
      <c r="A25" s="48" t="s">
        <v>323</v>
      </c>
      <c r="B25" s="109" t="s">
        <v>279</v>
      </c>
      <c r="C25" s="107" t="s">
        <v>324</v>
      </c>
      <c r="D25" s="108">
        <v>12671234.26</v>
      </c>
      <c r="E25" s="108">
        <v>4783745.12</v>
      </c>
      <c r="F25" s="117" t="s">
        <v>320</v>
      </c>
    </row>
    <row r="26" spans="1:6" ht="60">
      <c r="A26" s="48" t="s">
        <v>325</v>
      </c>
      <c r="B26" s="109" t="s">
        <v>279</v>
      </c>
      <c r="C26" s="107" t="s">
        <v>326</v>
      </c>
      <c r="D26" s="108">
        <v>1355820</v>
      </c>
      <c r="E26" s="108">
        <v>339534.42</v>
      </c>
      <c r="F26" s="117" t="s">
        <v>288</v>
      </c>
    </row>
    <row r="27" spans="1:6" ht="30.75" customHeight="1">
      <c r="A27" s="48" t="s">
        <v>327</v>
      </c>
      <c r="B27" s="109" t="s">
        <v>279</v>
      </c>
      <c r="C27" s="107" t="s">
        <v>328</v>
      </c>
      <c r="D27" s="108">
        <v>7334335.92</v>
      </c>
      <c r="E27" s="108">
        <v>1837810.81</v>
      </c>
      <c r="F27" s="117" t="s">
        <v>320</v>
      </c>
    </row>
    <row r="28" spans="1:6" ht="49.5" customHeight="1">
      <c r="A28" s="48" t="s">
        <v>329</v>
      </c>
      <c r="B28" s="109" t="s">
        <v>279</v>
      </c>
      <c r="C28" s="107" t="s">
        <v>330</v>
      </c>
      <c r="D28" s="108">
        <v>36769344.4</v>
      </c>
      <c r="E28" s="108">
        <v>12876833.76</v>
      </c>
      <c r="F28" s="117" t="s">
        <v>293</v>
      </c>
    </row>
    <row r="29" spans="1:6" ht="45">
      <c r="A29" s="48" t="s">
        <v>331</v>
      </c>
      <c r="B29" s="109" t="s">
        <v>279</v>
      </c>
      <c r="C29" s="107" t="s">
        <v>328</v>
      </c>
      <c r="D29" s="108">
        <v>29299035.85</v>
      </c>
      <c r="E29" s="108">
        <v>10016051.02</v>
      </c>
      <c r="F29" s="117" t="s">
        <v>293</v>
      </c>
    </row>
    <row r="30" spans="1:6" ht="60">
      <c r="A30" s="48" t="s">
        <v>332</v>
      </c>
      <c r="B30" s="109" t="s">
        <v>279</v>
      </c>
      <c r="C30" s="107" t="s">
        <v>333</v>
      </c>
      <c r="D30" s="108">
        <v>23610522.2</v>
      </c>
      <c r="E30" s="108">
        <v>0</v>
      </c>
      <c r="F30" s="117" t="s">
        <v>296</v>
      </c>
    </row>
    <row r="31" spans="1:6" ht="13.5" thickBot="1">
      <c r="A31" s="111" t="s">
        <v>4</v>
      </c>
      <c r="B31" s="112"/>
      <c r="C31" s="112"/>
      <c r="D31" s="113">
        <f>SUM(D5:D30)</f>
        <v>296142905.66</v>
      </c>
      <c r="E31" s="113">
        <f>SUM(E5:E30)</f>
        <v>73292596.36</v>
      </c>
      <c r="F31" s="114"/>
    </row>
    <row r="32" spans="1:6" ht="51.75">
      <c r="A32" s="271" t="s">
        <v>270</v>
      </c>
      <c r="B32" s="101" t="s">
        <v>144</v>
      </c>
      <c r="C32" s="102" t="s">
        <v>145</v>
      </c>
      <c r="D32" s="102" t="s">
        <v>267</v>
      </c>
      <c r="E32" s="102" t="s">
        <v>334</v>
      </c>
      <c r="F32" s="103" t="s">
        <v>445</v>
      </c>
    </row>
    <row r="33" spans="1:6" ht="30">
      <c r="A33" s="48" t="s">
        <v>335</v>
      </c>
      <c r="B33" s="101" t="s">
        <v>279</v>
      </c>
      <c r="C33" s="115" t="s">
        <v>336</v>
      </c>
      <c r="D33" s="108">
        <v>0</v>
      </c>
      <c r="E33" s="108">
        <v>0</v>
      </c>
      <c r="F33" s="117" t="s">
        <v>288</v>
      </c>
    </row>
    <row r="34" spans="1:6" ht="30">
      <c r="A34" s="48" t="s">
        <v>337</v>
      </c>
      <c r="B34" s="109" t="s">
        <v>279</v>
      </c>
      <c r="C34" s="116" t="s">
        <v>338</v>
      </c>
      <c r="D34" s="108">
        <v>503059.56</v>
      </c>
      <c r="E34" s="108">
        <v>217352.41</v>
      </c>
      <c r="F34" s="117" t="s">
        <v>293</v>
      </c>
    </row>
    <row r="35" spans="1:6" ht="61.5" customHeight="1">
      <c r="A35" s="48" t="s">
        <v>339</v>
      </c>
      <c r="B35" s="109" t="s">
        <v>279</v>
      </c>
      <c r="C35" s="116" t="s">
        <v>340</v>
      </c>
      <c r="D35" s="108">
        <v>431473</v>
      </c>
      <c r="E35" s="108">
        <v>124446.48</v>
      </c>
      <c r="F35" s="117" t="s">
        <v>281</v>
      </c>
    </row>
    <row r="36" spans="1:6" ht="30">
      <c r="A36" s="48" t="s">
        <v>341</v>
      </c>
      <c r="B36" s="109" t="s">
        <v>279</v>
      </c>
      <c r="C36" s="116" t="s">
        <v>342</v>
      </c>
      <c r="D36" s="108">
        <v>0</v>
      </c>
      <c r="E36" s="108">
        <v>0</v>
      </c>
      <c r="F36" s="117" t="s">
        <v>284</v>
      </c>
    </row>
    <row r="37" spans="1:6" ht="45">
      <c r="A37" s="48" t="s">
        <v>343</v>
      </c>
      <c r="B37" s="109" t="s">
        <v>279</v>
      </c>
      <c r="C37" s="116" t="s">
        <v>342</v>
      </c>
      <c r="D37" s="108">
        <v>0</v>
      </c>
      <c r="E37" s="108">
        <v>0</v>
      </c>
      <c r="F37" s="117" t="s">
        <v>284</v>
      </c>
    </row>
    <row r="38" spans="1:6" ht="105">
      <c r="A38" s="48" t="s">
        <v>344</v>
      </c>
      <c r="B38" s="109" t="s">
        <v>279</v>
      </c>
      <c r="C38" s="116" t="s">
        <v>286</v>
      </c>
      <c r="D38" s="108">
        <v>3456780</v>
      </c>
      <c r="E38" s="108">
        <v>1041815.62</v>
      </c>
      <c r="F38" s="117" t="s">
        <v>281</v>
      </c>
    </row>
    <row r="39" spans="1:6" ht="45">
      <c r="A39" s="48" t="s">
        <v>345</v>
      </c>
      <c r="B39" s="101" t="s">
        <v>279</v>
      </c>
      <c r="C39" s="115" t="s">
        <v>346</v>
      </c>
      <c r="D39" s="108">
        <v>0</v>
      </c>
      <c r="E39" s="108">
        <v>0</v>
      </c>
      <c r="F39" s="117" t="s">
        <v>293</v>
      </c>
    </row>
    <row r="40" spans="1:6" ht="45">
      <c r="A40" s="48" t="s">
        <v>347</v>
      </c>
      <c r="B40" s="109" t="s">
        <v>279</v>
      </c>
      <c r="C40" s="116" t="s">
        <v>348</v>
      </c>
      <c r="D40" s="108">
        <v>485843.41</v>
      </c>
      <c r="E40" s="108">
        <v>150514.73</v>
      </c>
      <c r="F40" s="117" t="s">
        <v>293</v>
      </c>
    </row>
    <row r="41" spans="1:6" ht="66" customHeight="1">
      <c r="A41" s="48" t="s">
        <v>349</v>
      </c>
      <c r="B41" s="109" t="s">
        <v>279</v>
      </c>
      <c r="C41" s="116" t="s">
        <v>350</v>
      </c>
      <c r="D41" s="108">
        <v>3627924</v>
      </c>
      <c r="E41" s="108">
        <v>646525.16</v>
      </c>
      <c r="F41" s="117" t="s">
        <v>281</v>
      </c>
    </row>
    <row r="42" spans="1:6" ht="48.75" customHeight="1">
      <c r="A42" s="48" t="s">
        <v>351</v>
      </c>
      <c r="B42" s="109" t="s">
        <v>279</v>
      </c>
      <c r="C42" s="109" t="s">
        <v>352</v>
      </c>
      <c r="D42" s="108">
        <v>2739770.36</v>
      </c>
      <c r="E42" s="108">
        <v>429316.74</v>
      </c>
      <c r="F42" s="117" t="s">
        <v>288</v>
      </c>
    </row>
    <row r="43" spans="1:6" ht="45">
      <c r="A43" s="48" t="s">
        <v>353</v>
      </c>
      <c r="B43" s="109" t="s">
        <v>279</v>
      </c>
      <c r="C43" s="116" t="s">
        <v>354</v>
      </c>
      <c r="D43" s="108">
        <v>4262772.8</v>
      </c>
      <c r="E43" s="108">
        <v>2004383.63</v>
      </c>
      <c r="F43" s="117" t="s">
        <v>293</v>
      </c>
    </row>
    <row r="44" spans="1:6" ht="45">
      <c r="A44" s="48" t="s">
        <v>355</v>
      </c>
      <c r="B44" s="109" t="s">
        <v>279</v>
      </c>
      <c r="C44" s="116" t="s">
        <v>356</v>
      </c>
      <c r="D44" s="108">
        <v>1001788.85</v>
      </c>
      <c r="E44" s="108">
        <v>279852.99</v>
      </c>
      <c r="F44" s="117" t="s">
        <v>315</v>
      </c>
    </row>
    <row r="45" spans="1:6" ht="45">
      <c r="A45" s="48" t="s">
        <v>357</v>
      </c>
      <c r="B45" s="109" t="s">
        <v>279</v>
      </c>
      <c r="C45" s="116" t="s">
        <v>358</v>
      </c>
      <c r="D45" s="108">
        <v>2008780.02</v>
      </c>
      <c r="E45" s="108">
        <v>762102.28</v>
      </c>
      <c r="F45" s="117" t="s">
        <v>320</v>
      </c>
    </row>
    <row r="46" spans="1:6" ht="62.25" customHeight="1">
      <c r="A46" s="48" t="s">
        <v>359</v>
      </c>
      <c r="B46" s="109" t="s">
        <v>279</v>
      </c>
      <c r="C46" s="116" t="s">
        <v>324</v>
      </c>
      <c r="D46" s="108">
        <v>1113640.19</v>
      </c>
      <c r="E46" s="108">
        <v>422546.97</v>
      </c>
      <c r="F46" s="117" t="s">
        <v>320</v>
      </c>
    </row>
    <row r="47" spans="1:6" ht="45">
      <c r="A47" s="48" t="s">
        <v>360</v>
      </c>
      <c r="B47" s="109" t="s">
        <v>279</v>
      </c>
      <c r="C47" s="116" t="s">
        <v>322</v>
      </c>
      <c r="D47" s="108">
        <v>1290436.11</v>
      </c>
      <c r="E47" s="108">
        <v>323115.48</v>
      </c>
      <c r="F47" s="117" t="s">
        <v>320</v>
      </c>
    </row>
    <row r="48" spans="1:6" ht="30">
      <c r="A48" s="48" t="s">
        <v>361</v>
      </c>
      <c r="B48" s="109" t="s">
        <v>279</v>
      </c>
      <c r="C48" s="109" t="s">
        <v>362</v>
      </c>
      <c r="D48" s="108">
        <v>2678918</v>
      </c>
      <c r="E48" s="108">
        <v>1061192.17</v>
      </c>
      <c r="F48" s="117" t="s">
        <v>320</v>
      </c>
    </row>
    <row r="49" spans="1:6" ht="30">
      <c r="A49" s="48" t="s">
        <v>363</v>
      </c>
      <c r="B49" s="109" t="s">
        <v>279</v>
      </c>
      <c r="C49" s="116" t="s">
        <v>364</v>
      </c>
      <c r="D49" s="108">
        <v>358721</v>
      </c>
      <c r="E49" s="108">
        <v>125672.94</v>
      </c>
      <c r="F49" s="117" t="s">
        <v>284</v>
      </c>
    </row>
    <row r="50" spans="1:6" ht="30">
      <c r="A50" s="48" t="s">
        <v>365</v>
      </c>
      <c r="B50" s="109" t="s">
        <v>279</v>
      </c>
      <c r="C50" s="116" t="s">
        <v>364</v>
      </c>
      <c r="D50" s="108">
        <v>867323.6</v>
      </c>
      <c r="E50" s="108">
        <v>217152.55</v>
      </c>
      <c r="F50" s="117" t="s">
        <v>284</v>
      </c>
    </row>
    <row r="51" spans="1:6" ht="13.5" thickBot="1">
      <c r="A51" s="111" t="s">
        <v>4</v>
      </c>
      <c r="B51" s="112"/>
      <c r="C51" s="112"/>
      <c r="D51" s="113">
        <f>SUM(D33:D50)</f>
        <v>24827230.900000002</v>
      </c>
      <c r="E51" s="113">
        <f>SUM(E33:E50)</f>
        <v>7805990.15</v>
      </c>
      <c r="F51" s="114"/>
    </row>
    <row r="53" spans="1:6" s="98" customFormat="1" ht="12.75">
      <c r="A53" s="272" t="s">
        <v>446</v>
      </c>
      <c r="B53" s="99"/>
      <c r="C53" s="99"/>
      <c r="D53" s="99"/>
      <c r="E53" s="99"/>
      <c r="F53" s="99"/>
    </row>
    <row r="54" spans="1:6" ht="12.75">
      <c r="A54" s="439" t="s">
        <v>447</v>
      </c>
      <c r="B54" s="439"/>
      <c r="C54" s="439"/>
      <c r="D54" s="439"/>
      <c r="E54" s="439"/>
      <c r="F54" s="439"/>
    </row>
    <row r="55" spans="1:6" ht="12.75">
      <c r="A55" s="439" t="s">
        <v>448</v>
      </c>
      <c r="B55" s="439"/>
      <c r="C55" s="439"/>
      <c r="D55" s="439"/>
      <c r="E55" s="439"/>
      <c r="F55" s="439"/>
    </row>
  </sheetData>
  <sheetProtection/>
  <mergeCells count="3">
    <mergeCell ref="A1:F1"/>
    <mergeCell ref="A54:F54"/>
    <mergeCell ref="A55:F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7"/>
  </sheetPr>
  <dimension ref="A1:D2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7.7109375" style="2" customWidth="1"/>
    <col min="2" max="2" width="11.28125" style="2" customWidth="1"/>
    <col min="3" max="4" width="13.140625" style="2" customWidth="1"/>
    <col min="5" max="16384" width="9.140625" style="1" customWidth="1"/>
  </cols>
  <sheetData>
    <row r="1" spans="1:4" ht="42.75" customHeight="1">
      <c r="A1" s="416" t="s">
        <v>150</v>
      </c>
      <c r="B1" s="417"/>
      <c r="C1" s="417"/>
      <c r="D1" s="418"/>
    </row>
    <row r="2" spans="1:4" s="5" customFormat="1" ht="38.25" customHeight="1">
      <c r="A2" s="454" t="s">
        <v>439</v>
      </c>
      <c r="B2" s="452" t="s">
        <v>163</v>
      </c>
      <c r="C2" s="450" t="s">
        <v>164</v>
      </c>
      <c r="D2" s="451"/>
    </row>
    <row r="3" spans="1:4" s="6" customFormat="1" ht="39.75" customHeight="1">
      <c r="A3" s="455"/>
      <c r="B3" s="453"/>
      <c r="C3" s="293" t="s">
        <v>165</v>
      </c>
      <c r="D3" s="85" t="s">
        <v>166</v>
      </c>
    </row>
    <row r="4" spans="1:4" s="6" customFormat="1" ht="12.75" customHeight="1">
      <c r="A4" s="24" t="s">
        <v>155</v>
      </c>
      <c r="B4" s="15"/>
      <c r="C4" s="15"/>
      <c r="D4" s="52"/>
    </row>
    <row r="5" spans="1:4" ht="25.5">
      <c r="A5" s="47" t="s">
        <v>146</v>
      </c>
      <c r="B5" s="347">
        <v>0</v>
      </c>
      <c r="C5" s="347">
        <v>0</v>
      </c>
      <c r="D5" s="348">
        <v>0</v>
      </c>
    </row>
    <row r="6" spans="1:4" ht="27" customHeight="1">
      <c r="A6" s="47" t="s">
        <v>148</v>
      </c>
      <c r="B6" s="347">
        <v>1</v>
      </c>
      <c r="C6" s="347">
        <v>2668</v>
      </c>
      <c r="D6" s="348">
        <v>8766</v>
      </c>
    </row>
    <row r="7" spans="1:4" ht="15.75" customHeight="1">
      <c r="A7" s="47" t="s">
        <v>149</v>
      </c>
      <c r="B7" s="347">
        <v>2</v>
      </c>
      <c r="C7" s="347">
        <v>0</v>
      </c>
      <c r="D7" s="348">
        <v>600</v>
      </c>
    </row>
    <row r="8" spans="1:4" ht="26.25" customHeight="1">
      <c r="A8" s="47" t="s">
        <v>151</v>
      </c>
      <c r="B8" s="347">
        <v>2</v>
      </c>
      <c r="C8" s="347">
        <v>0</v>
      </c>
      <c r="D8" s="348">
        <v>3000</v>
      </c>
    </row>
    <row r="9" spans="1:4" ht="25.5">
      <c r="A9" s="47" t="s">
        <v>152</v>
      </c>
      <c r="B9" s="347">
        <v>1</v>
      </c>
      <c r="C9" s="347">
        <v>0</v>
      </c>
      <c r="D9" s="348">
        <v>500</v>
      </c>
    </row>
    <row r="10" spans="1:4" ht="26.25" customHeight="1">
      <c r="A10" s="47" t="s">
        <v>153</v>
      </c>
      <c r="B10" s="347">
        <v>0</v>
      </c>
      <c r="C10" s="347">
        <v>0</v>
      </c>
      <c r="D10" s="348">
        <v>0</v>
      </c>
    </row>
    <row r="11" spans="1:4" ht="26.25" customHeight="1">
      <c r="A11" s="47" t="s">
        <v>147</v>
      </c>
      <c r="B11" s="347">
        <v>0</v>
      </c>
      <c r="C11" s="347">
        <v>0</v>
      </c>
      <c r="D11" s="348">
        <v>0</v>
      </c>
    </row>
    <row r="12" spans="1:4" s="6" customFormat="1" ht="12.75">
      <c r="A12" s="53" t="s">
        <v>154</v>
      </c>
      <c r="B12" s="158"/>
      <c r="C12" s="158"/>
      <c r="D12" s="349"/>
    </row>
    <row r="13" spans="1:4" s="6" customFormat="1" ht="26.25" customHeight="1">
      <c r="A13" s="51" t="s">
        <v>156</v>
      </c>
      <c r="B13" s="350">
        <v>0</v>
      </c>
      <c r="C13" s="350">
        <v>0</v>
      </c>
      <c r="D13" s="351">
        <v>0</v>
      </c>
    </row>
    <row r="14" spans="1:4" s="6" customFormat="1" ht="24.75" customHeight="1">
      <c r="A14" s="51" t="s">
        <v>157</v>
      </c>
      <c r="B14" s="350">
        <v>0</v>
      </c>
      <c r="C14" s="350">
        <v>0</v>
      </c>
      <c r="D14" s="351">
        <v>0</v>
      </c>
    </row>
    <row r="15" spans="1:4" s="6" customFormat="1" ht="25.5">
      <c r="A15" s="51" t="s">
        <v>158</v>
      </c>
      <c r="B15" s="350">
        <v>0</v>
      </c>
      <c r="C15" s="350">
        <v>0</v>
      </c>
      <c r="D15" s="351">
        <v>0</v>
      </c>
    </row>
    <row r="16" spans="1:4" s="6" customFormat="1" ht="64.5" customHeight="1">
      <c r="A16" s="51" t="s">
        <v>159</v>
      </c>
      <c r="B16" s="350">
        <v>0</v>
      </c>
      <c r="C16" s="350">
        <v>0</v>
      </c>
      <c r="D16" s="351">
        <v>0</v>
      </c>
    </row>
    <row r="17" spans="1:4" s="6" customFormat="1" ht="25.5" customHeight="1">
      <c r="A17" s="51" t="s">
        <v>160</v>
      </c>
      <c r="B17" s="350">
        <v>0</v>
      </c>
      <c r="C17" s="350">
        <v>0</v>
      </c>
      <c r="D17" s="351">
        <v>0</v>
      </c>
    </row>
    <row r="18" spans="1:4" s="6" customFormat="1" ht="25.5">
      <c r="A18" s="51" t="s">
        <v>161</v>
      </c>
      <c r="B18" s="350">
        <v>3</v>
      </c>
      <c r="C18" s="350">
        <v>0</v>
      </c>
      <c r="D18" s="351">
        <v>1007</v>
      </c>
    </row>
    <row r="19" spans="1:4" s="6" customFormat="1" ht="75.75" customHeight="1">
      <c r="A19" s="51" t="s">
        <v>162</v>
      </c>
      <c r="B19" s="350">
        <v>0</v>
      </c>
      <c r="C19" s="350">
        <v>0</v>
      </c>
      <c r="D19" s="351">
        <v>0</v>
      </c>
    </row>
    <row r="20" spans="1:4" ht="13.5" thickBot="1">
      <c r="A20" s="28" t="s">
        <v>4</v>
      </c>
      <c r="B20" s="352">
        <v>9</v>
      </c>
      <c r="C20" s="352">
        <v>2668</v>
      </c>
      <c r="D20" s="353">
        <f>SUM(D5:D19)</f>
        <v>13873</v>
      </c>
    </row>
    <row r="22" ht="12.75">
      <c r="A22" s="4"/>
    </row>
  </sheetData>
  <sheetProtection/>
  <mergeCells count="4">
    <mergeCell ref="A1:D1"/>
    <mergeCell ref="C2:D2"/>
    <mergeCell ref="B2:B3"/>
    <mergeCell ref="A2:A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7"/>
  </sheetPr>
  <dimension ref="A1:E12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26.8515625" style="2" customWidth="1"/>
    <col min="2" max="2" width="11.28125" style="2" customWidth="1"/>
    <col min="3" max="4" width="13.140625" style="2" customWidth="1"/>
    <col min="5" max="5" width="14.140625" style="2" customWidth="1"/>
    <col min="6" max="16384" width="9.140625" style="1" customWidth="1"/>
  </cols>
  <sheetData>
    <row r="1" spans="1:5" ht="42.75" customHeight="1">
      <c r="A1" s="416" t="s">
        <v>167</v>
      </c>
      <c r="B1" s="417"/>
      <c r="C1" s="417"/>
      <c r="D1" s="417"/>
      <c r="E1" s="418"/>
    </row>
    <row r="2" spans="1:5" s="5" customFormat="1" ht="38.25" customHeight="1">
      <c r="A2" s="194" t="s">
        <v>439</v>
      </c>
      <c r="B2" s="7"/>
      <c r="C2" s="358" t="s">
        <v>164</v>
      </c>
      <c r="D2" s="377"/>
      <c r="E2" s="379"/>
    </row>
    <row r="3" spans="1:5" s="6" customFormat="1" ht="39.75" customHeight="1">
      <c r="A3" s="34" t="s">
        <v>168</v>
      </c>
      <c r="B3" s="43" t="s">
        <v>163</v>
      </c>
      <c r="C3" s="7" t="s">
        <v>165</v>
      </c>
      <c r="D3" s="7" t="s">
        <v>166</v>
      </c>
      <c r="E3" s="33" t="s">
        <v>4</v>
      </c>
    </row>
    <row r="4" spans="1:5" s="6" customFormat="1" ht="15">
      <c r="A4" s="48" t="s">
        <v>169</v>
      </c>
      <c r="B4" s="347">
        <v>1</v>
      </c>
      <c r="C4" s="347">
        <v>961</v>
      </c>
      <c r="D4" s="347">
        <v>0</v>
      </c>
      <c r="E4" s="348">
        <v>961</v>
      </c>
    </row>
    <row r="5" spans="1:5" s="6" customFormat="1" ht="15">
      <c r="A5" s="48" t="s">
        <v>170</v>
      </c>
      <c r="B5" s="347">
        <v>0</v>
      </c>
      <c r="C5" s="347">
        <v>0</v>
      </c>
      <c r="D5" s="347">
        <v>0</v>
      </c>
      <c r="E5" s="348">
        <v>0</v>
      </c>
    </row>
    <row r="6" spans="1:5" s="6" customFormat="1" ht="15">
      <c r="A6" s="50" t="s">
        <v>171</v>
      </c>
      <c r="B6" s="350">
        <v>0</v>
      </c>
      <c r="C6" s="350">
        <v>0</v>
      </c>
      <c r="D6" s="350">
        <v>0</v>
      </c>
      <c r="E6" s="351">
        <v>0</v>
      </c>
    </row>
    <row r="7" spans="1:5" s="6" customFormat="1" ht="15">
      <c r="A7" s="50" t="s">
        <v>172</v>
      </c>
      <c r="B7" s="350">
        <v>0</v>
      </c>
      <c r="C7" s="350">
        <v>0</v>
      </c>
      <c r="D7" s="350">
        <v>0</v>
      </c>
      <c r="E7" s="351">
        <v>0</v>
      </c>
    </row>
    <row r="8" spans="1:5" s="6" customFormat="1" ht="15">
      <c r="A8" s="50" t="s">
        <v>173</v>
      </c>
      <c r="B8" s="350">
        <v>14</v>
      </c>
      <c r="C8" s="350">
        <v>0</v>
      </c>
      <c r="D8" s="350">
        <v>1231</v>
      </c>
      <c r="E8" s="351">
        <v>1231</v>
      </c>
    </row>
    <row r="9" spans="1:5" s="6" customFormat="1" ht="15">
      <c r="A9" s="50" t="s">
        <v>174</v>
      </c>
      <c r="B9" s="350">
        <v>0</v>
      </c>
      <c r="C9" s="350">
        <v>0</v>
      </c>
      <c r="D9" s="350">
        <v>0</v>
      </c>
      <c r="E9" s="351">
        <v>0</v>
      </c>
    </row>
    <row r="10" spans="1:5" ht="13.5" thickBot="1">
      <c r="A10" s="28" t="s">
        <v>4</v>
      </c>
      <c r="B10" s="352">
        <v>15</v>
      </c>
      <c r="C10" s="352">
        <v>961</v>
      </c>
      <c r="D10" s="352">
        <v>1231</v>
      </c>
      <c r="E10" s="353">
        <v>2192</v>
      </c>
    </row>
    <row r="12" ht="12.75">
      <c r="A12" s="4"/>
    </row>
  </sheetData>
  <sheetProtection/>
  <mergeCells count="2">
    <mergeCell ref="A1:E1"/>
    <mergeCell ref="C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B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7109375" style="2" customWidth="1"/>
    <col min="2" max="2" width="60.00390625" style="3" customWidth="1"/>
    <col min="3" max="16384" width="9.140625" style="1" customWidth="1"/>
  </cols>
  <sheetData>
    <row r="1" spans="1:2" ht="25.5" customHeight="1">
      <c r="A1" s="366" t="s">
        <v>28</v>
      </c>
      <c r="B1" s="366"/>
    </row>
    <row r="2" spans="1:2" s="5" customFormat="1" ht="38.25" customHeight="1">
      <c r="A2" s="194" t="s">
        <v>439</v>
      </c>
      <c r="B2" s="8"/>
    </row>
    <row r="3" spans="1:2" s="5" customFormat="1" ht="12.75">
      <c r="A3" s="18" t="s">
        <v>29</v>
      </c>
      <c r="B3" s="170" t="s">
        <v>421</v>
      </c>
    </row>
    <row r="4" spans="1:2" s="5" customFormat="1" ht="12.75">
      <c r="A4" s="18" t="s">
        <v>178</v>
      </c>
      <c r="B4" s="170" t="s">
        <v>422</v>
      </c>
    </row>
    <row r="5" spans="1:2" ht="12.75">
      <c r="A5" s="202" t="s">
        <v>31</v>
      </c>
      <c r="B5" s="195" t="s">
        <v>423</v>
      </c>
    </row>
    <row r="6" spans="1:2" ht="12.75">
      <c r="A6" s="202" t="s">
        <v>24</v>
      </c>
      <c r="B6" s="195">
        <v>2000</v>
      </c>
    </row>
    <row r="7" spans="1:2" ht="12.75">
      <c r="A7" s="202" t="s">
        <v>27</v>
      </c>
      <c r="B7" s="195">
        <v>6</v>
      </c>
    </row>
    <row r="8" spans="1:2" ht="25.5">
      <c r="A8" s="202" t="s">
        <v>26</v>
      </c>
      <c r="B8" s="195" t="s">
        <v>424</v>
      </c>
    </row>
    <row r="9" spans="1:2" ht="81" customHeight="1">
      <c r="A9" s="202" t="s">
        <v>25</v>
      </c>
      <c r="B9" s="196" t="s">
        <v>425</v>
      </c>
    </row>
    <row r="10" spans="1:2" ht="12.75">
      <c r="A10" s="203" t="s">
        <v>30</v>
      </c>
      <c r="B10" s="197" t="s">
        <v>426</v>
      </c>
    </row>
    <row r="11" spans="1:2" ht="12.75">
      <c r="A11" s="203" t="s">
        <v>178</v>
      </c>
      <c r="B11" s="197" t="s">
        <v>427</v>
      </c>
    </row>
    <row r="12" spans="1:2" ht="12.75">
      <c r="A12" s="202" t="s">
        <v>31</v>
      </c>
      <c r="B12" s="195" t="s">
        <v>428</v>
      </c>
    </row>
    <row r="13" spans="1:2" ht="12.75">
      <c r="A13" s="202" t="s">
        <v>24</v>
      </c>
      <c r="B13" s="195">
        <v>2010</v>
      </c>
    </row>
    <row r="14" spans="1:2" ht="12.75">
      <c r="A14" s="202" t="s">
        <v>27</v>
      </c>
      <c r="B14" s="195">
        <v>8</v>
      </c>
    </row>
    <row r="15" spans="1:2" ht="25.5">
      <c r="A15" s="202" t="s">
        <v>26</v>
      </c>
      <c r="B15" s="195" t="s">
        <v>424</v>
      </c>
    </row>
    <row r="16" spans="1:2" ht="52.5" customHeight="1">
      <c r="A16" s="202" t="s">
        <v>25</v>
      </c>
      <c r="B16" s="196" t="s">
        <v>429</v>
      </c>
    </row>
    <row r="17" spans="1:2" ht="12.75">
      <c r="A17" s="198" t="s">
        <v>29</v>
      </c>
      <c r="B17" s="198" t="s">
        <v>431</v>
      </c>
    </row>
    <row r="18" spans="1:2" ht="12.75">
      <c r="A18" s="198" t="s">
        <v>178</v>
      </c>
      <c r="B18" s="198" t="s">
        <v>432</v>
      </c>
    </row>
    <row r="19" spans="1:2" ht="25.5">
      <c r="A19" s="199" t="s">
        <v>31</v>
      </c>
      <c r="B19" s="199" t="s">
        <v>433</v>
      </c>
    </row>
    <row r="20" spans="1:2" ht="12.75">
      <c r="A20" s="199" t="s">
        <v>24</v>
      </c>
      <c r="B20" s="200">
        <v>2007</v>
      </c>
    </row>
    <row r="21" spans="1:2" ht="12.75">
      <c r="A21" s="199" t="s">
        <v>27</v>
      </c>
      <c r="B21" s="201">
        <v>6</v>
      </c>
    </row>
    <row r="22" spans="1:2" ht="25.5">
      <c r="A22" s="199" t="s">
        <v>26</v>
      </c>
      <c r="B22" s="201" t="s">
        <v>424</v>
      </c>
    </row>
    <row r="23" spans="1:2" ht="78" customHeight="1">
      <c r="A23" s="199" t="s">
        <v>25</v>
      </c>
      <c r="B23" s="199" t="s">
        <v>434</v>
      </c>
    </row>
    <row r="24" spans="1:2" ht="12.75">
      <c r="A24" s="198" t="s">
        <v>30</v>
      </c>
      <c r="B24" s="198" t="s">
        <v>431</v>
      </c>
    </row>
    <row r="25" spans="1:2" ht="12.75">
      <c r="A25" s="198" t="s">
        <v>178</v>
      </c>
      <c r="B25" s="198" t="s">
        <v>435</v>
      </c>
    </row>
    <row r="26" spans="1:2" ht="12.75">
      <c r="A26" s="199" t="s">
        <v>31</v>
      </c>
      <c r="B26" s="201" t="s">
        <v>436</v>
      </c>
    </row>
    <row r="27" spans="1:2" ht="12.75">
      <c r="A27" s="199" t="s">
        <v>24</v>
      </c>
      <c r="B27" s="200">
        <v>2004</v>
      </c>
    </row>
    <row r="28" spans="1:2" ht="12.75">
      <c r="A28" s="199" t="s">
        <v>27</v>
      </c>
      <c r="B28" s="201">
        <v>6</v>
      </c>
    </row>
    <row r="29" spans="1:2" ht="25.5">
      <c r="A29" s="199" t="s">
        <v>26</v>
      </c>
      <c r="B29" s="201" t="s">
        <v>424</v>
      </c>
    </row>
    <row r="30" spans="1:2" ht="63.75">
      <c r="A30" s="199" t="s">
        <v>25</v>
      </c>
      <c r="B30" s="199" t="s">
        <v>437</v>
      </c>
    </row>
    <row r="31" ht="12.75">
      <c r="A31" s="204"/>
    </row>
    <row r="32" ht="12.75">
      <c r="A32" s="204"/>
    </row>
    <row r="33" ht="12.75">
      <c r="A33" s="204"/>
    </row>
    <row r="34" ht="12.75">
      <c r="A34" s="204"/>
    </row>
    <row r="35" ht="12.75">
      <c r="A35" s="204"/>
    </row>
    <row r="36" ht="12.75">
      <c r="A36" s="204"/>
    </row>
    <row r="37" ht="12.75">
      <c r="A37" s="204"/>
    </row>
    <row r="38" ht="12.75">
      <c r="A38" s="204"/>
    </row>
    <row r="39" ht="12.75">
      <c r="A39" s="204"/>
    </row>
    <row r="40" ht="12.75">
      <c r="A40" s="204"/>
    </row>
    <row r="41" ht="12.75">
      <c r="A41" s="204"/>
    </row>
    <row r="42" ht="12.75">
      <c r="A42" s="204"/>
    </row>
    <row r="43" ht="12.75">
      <c r="A43" s="204"/>
    </row>
    <row r="44" ht="12.75">
      <c r="A44" s="204"/>
    </row>
    <row r="45" ht="12.75">
      <c r="A45" s="204"/>
    </row>
    <row r="46" ht="12.75">
      <c r="A46" s="204"/>
    </row>
    <row r="47" ht="12.75">
      <c r="A47" s="204"/>
    </row>
    <row r="48" ht="12.75">
      <c r="A48" s="204"/>
    </row>
    <row r="49" ht="12.75">
      <c r="A49" s="204"/>
    </row>
    <row r="50" ht="12.75">
      <c r="A50" s="204"/>
    </row>
    <row r="51" ht="12.75">
      <c r="A51" s="204"/>
    </row>
    <row r="52" ht="12.75">
      <c r="A52" s="204"/>
    </row>
    <row r="53" ht="12.75">
      <c r="A53" s="204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O1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0" width="9.140625" style="1" customWidth="1"/>
    <col min="11" max="11" width="5.57421875" style="1" customWidth="1"/>
    <col min="12" max="12" width="12.140625" style="1" customWidth="1"/>
    <col min="13" max="13" width="2.7109375" style="1" customWidth="1"/>
    <col min="14" max="14" width="10.28125" style="1" customWidth="1"/>
    <col min="15" max="15" width="5.00390625" style="1" customWidth="1"/>
    <col min="16" max="16384" width="9.140625" style="1" customWidth="1"/>
  </cols>
  <sheetData>
    <row r="1" spans="1:10" ht="33.75" customHeight="1">
      <c r="A1" s="367" t="s">
        <v>32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s="5" customFormat="1" ht="38.25" customHeight="1">
      <c r="A2" s="194" t="s">
        <v>439</v>
      </c>
      <c r="B2" s="8"/>
      <c r="C2" s="365" t="s">
        <v>0</v>
      </c>
      <c r="D2" s="365"/>
      <c r="E2" s="365" t="s">
        <v>2</v>
      </c>
      <c r="F2" s="365"/>
      <c r="G2" s="365" t="s">
        <v>1</v>
      </c>
      <c r="H2" s="365"/>
      <c r="I2" s="9" t="s">
        <v>3</v>
      </c>
      <c r="J2" s="20" t="s">
        <v>4</v>
      </c>
    </row>
    <row r="3" spans="1:10" s="5" customFormat="1" ht="25.5">
      <c r="A3" s="34" t="s">
        <v>9</v>
      </c>
      <c r="B3" s="193" t="s">
        <v>8</v>
      </c>
      <c r="C3" s="9" t="s">
        <v>20</v>
      </c>
      <c r="D3" s="9" t="s">
        <v>21</v>
      </c>
      <c r="E3" s="9" t="s">
        <v>20</v>
      </c>
      <c r="F3" s="9" t="s">
        <v>21</v>
      </c>
      <c r="G3" s="9" t="s">
        <v>20</v>
      </c>
      <c r="H3" s="9" t="s">
        <v>21</v>
      </c>
      <c r="I3" s="9"/>
      <c r="J3" s="20"/>
    </row>
    <row r="4" spans="1:10" s="2" customFormat="1" ht="15.75">
      <c r="A4" s="22" t="s">
        <v>272</v>
      </c>
      <c r="B4" s="10"/>
      <c r="C4" s="220">
        <v>738</v>
      </c>
      <c r="D4" s="220">
        <v>298</v>
      </c>
      <c r="E4" s="220"/>
      <c r="F4" s="220"/>
      <c r="G4" s="220">
        <v>168</v>
      </c>
      <c r="H4" s="220">
        <v>132</v>
      </c>
      <c r="I4" s="220">
        <v>40</v>
      </c>
      <c r="J4" s="215">
        <f>SUM(C4:I4)</f>
        <v>1376</v>
      </c>
    </row>
    <row r="5" spans="1:10" ht="12.75">
      <c r="A5" s="26" t="s">
        <v>10</v>
      </c>
      <c r="B5" s="14" t="s">
        <v>6</v>
      </c>
      <c r="C5" s="146">
        <v>88</v>
      </c>
      <c r="D5" s="146">
        <v>66</v>
      </c>
      <c r="E5" s="146"/>
      <c r="F5" s="146"/>
      <c r="G5" s="146"/>
      <c r="H5" s="146"/>
      <c r="I5" s="146"/>
      <c r="J5" s="147">
        <f>SUM(C5:I5)</f>
        <v>154</v>
      </c>
    </row>
    <row r="6" spans="1:10" ht="25.5">
      <c r="A6" s="26" t="s">
        <v>11</v>
      </c>
      <c r="B6" s="14" t="s">
        <v>17</v>
      </c>
      <c r="C6" s="146">
        <v>650</v>
      </c>
      <c r="D6" s="146">
        <v>232</v>
      </c>
      <c r="E6" s="146"/>
      <c r="F6" s="146"/>
      <c r="G6" s="146">
        <v>168</v>
      </c>
      <c r="H6" s="146">
        <v>132</v>
      </c>
      <c r="I6" s="146">
        <v>40</v>
      </c>
      <c r="J6" s="147">
        <v>1222</v>
      </c>
    </row>
    <row r="7" spans="1:15" s="6" customFormat="1" ht="31.5">
      <c r="A7" s="22" t="s">
        <v>273</v>
      </c>
      <c r="B7" s="10"/>
      <c r="C7" s="220">
        <f>C9+C8</f>
        <v>1136</v>
      </c>
      <c r="D7" s="220">
        <f>D9+D8</f>
        <v>708</v>
      </c>
      <c r="E7" s="220">
        <f>E9+E8</f>
        <v>341</v>
      </c>
      <c r="F7" s="220"/>
      <c r="G7" s="220">
        <f>G9+G8</f>
        <v>125</v>
      </c>
      <c r="H7" s="220">
        <f>H9+H8</f>
        <v>114</v>
      </c>
      <c r="I7" s="220">
        <f>I9+I8</f>
        <v>52</v>
      </c>
      <c r="J7" s="215">
        <f aca="true" t="shared" si="0" ref="J7:J15">SUM(C7:I7)</f>
        <v>2476</v>
      </c>
      <c r="K7" s="175"/>
      <c r="L7" s="217"/>
      <c r="M7" s="218"/>
      <c r="N7" s="219"/>
      <c r="O7" s="175"/>
    </row>
    <row r="8" spans="1:15" ht="12.75">
      <c r="A8" s="26" t="s">
        <v>5</v>
      </c>
      <c r="B8" s="12" t="s">
        <v>7</v>
      </c>
      <c r="C8" s="221">
        <v>324</v>
      </c>
      <c r="D8" s="221">
        <v>175</v>
      </c>
      <c r="E8" s="146"/>
      <c r="F8" s="146"/>
      <c r="G8" s="221">
        <v>73</v>
      </c>
      <c r="H8" s="221">
        <v>62</v>
      </c>
      <c r="I8" s="146">
        <v>8</v>
      </c>
      <c r="J8" s="147">
        <f t="shared" si="0"/>
        <v>642</v>
      </c>
      <c r="K8" s="216"/>
      <c r="L8" s="216"/>
      <c r="M8" s="216"/>
      <c r="N8" s="216"/>
      <c r="O8" s="216"/>
    </row>
    <row r="9" spans="1:15" ht="12.75">
      <c r="A9" s="26" t="s">
        <v>12</v>
      </c>
      <c r="B9" s="14">
        <v>62.65</v>
      </c>
      <c r="C9" s="221">
        <v>812</v>
      </c>
      <c r="D9" s="221">
        <v>533</v>
      </c>
      <c r="E9" s="221">
        <v>341</v>
      </c>
      <c r="F9" s="146"/>
      <c r="G9" s="221">
        <v>52</v>
      </c>
      <c r="H9" s="221">
        <v>52</v>
      </c>
      <c r="I9" s="221">
        <v>44</v>
      </c>
      <c r="J9" s="147">
        <f t="shared" si="0"/>
        <v>1834</v>
      </c>
      <c r="K9" s="216"/>
      <c r="L9" s="216"/>
      <c r="M9" s="216"/>
      <c r="N9" s="216"/>
      <c r="O9" s="216"/>
    </row>
    <row r="10" spans="1:15" ht="15.75">
      <c r="A10" s="22" t="s">
        <v>274</v>
      </c>
      <c r="B10" s="10"/>
      <c r="C10" s="220">
        <v>2073</v>
      </c>
      <c r="D10" s="220">
        <v>933</v>
      </c>
      <c r="E10" s="220">
        <v>719</v>
      </c>
      <c r="F10" s="220">
        <v>152</v>
      </c>
      <c r="G10" s="220">
        <v>253</v>
      </c>
      <c r="H10" s="220">
        <v>363</v>
      </c>
      <c r="I10" s="220">
        <v>50</v>
      </c>
      <c r="J10" s="215">
        <f t="shared" si="0"/>
        <v>4543</v>
      </c>
      <c r="K10" s="216"/>
      <c r="L10" s="216"/>
      <c r="M10" s="216"/>
      <c r="N10" s="216"/>
      <c r="O10" s="216"/>
    </row>
    <row r="11" spans="1:15" ht="25.5">
      <c r="A11" s="26" t="s">
        <v>11</v>
      </c>
      <c r="B11" s="14" t="s">
        <v>17</v>
      </c>
      <c r="C11" s="146">
        <v>349</v>
      </c>
      <c r="D11" s="146">
        <v>106</v>
      </c>
      <c r="E11" s="146"/>
      <c r="F11" s="146"/>
      <c r="G11" s="146"/>
      <c r="H11" s="146"/>
      <c r="I11" s="146"/>
      <c r="J11" s="147">
        <f t="shared" si="0"/>
        <v>455</v>
      </c>
      <c r="K11" s="216"/>
      <c r="L11" s="216"/>
      <c r="M11" s="216"/>
      <c r="N11" s="216"/>
      <c r="O11" s="216"/>
    </row>
    <row r="12" spans="1:10" ht="25.5">
      <c r="A12" s="26" t="s">
        <v>14</v>
      </c>
      <c r="B12" s="14">
        <v>74.75</v>
      </c>
      <c r="C12" s="146">
        <v>1724</v>
      </c>
      <c r="D12" s="146">
        <v>827</v>
      </c>
      <c r="E12" s="146">
        <v>719</v>
      </c>
      <c r="F12" s="146">
        <v>152</v>
      </c>
      <c r="G12" s="146">
        <v>253</v>
      </c>
      <c r="H12" s="146">
        <v>363</v>
      </c>
      <c r="I12" s="146">
        <v>50</v>
      </c>
      <c r="J12" s="147">
        <f t="shared" si="0"/>
        <v>4088</v>
      </c>
    </row>
    <row r="13" spans="1:14" ht="31.5">
      <c r="A13" s="22" t="s">
        <v>275</v>
      </c>
      <c r="B13" s="10"/>
      <c r="C13" s="220">
        <f>C14</f>
        <v>314</v>
      </c>
      <c r="D13" s="220">
        <f>D14</f>
        <v>39</v>
      </c>
      <c r="E13" s="220"/>
      <c r="F13" s="220"/>
      <c r="G13" s="220">
        <f>G14</f>
        <v>62</v>
      </c>
      <c r="H13" s="220">
        <f>H14</f>
        <v>25</v>
      </c>
      <c r="I13" s="220"/>
      <c r="J13" s="215">
        <f t="shared" si="0"/>
        <v>440</v>
      </c>
      <c r="L13" s="217"/>
      <c r="M13" s="218"/>
      <c r="N13" s="219"/>
    </row>
    <row r="14" spans="1:15" ht="12.75">
      <c r="A14" s="26" t="s">
        <v>5</v>
      </c>
      <c r="B14" s="12" t="s">
        <v>7</v>
      </c>
      <c r="C14" s="221">
        <v>314</v>
      </c>
      <c r="D14" s="221">
        <v>39</v>
      </c>
      <c r="E14" s="146"/>
      <c r="F14" s="146"/>
      <c r="G14" s="221">
        <v>62</v>
      </c>
      <c r="H14" s="221">
        <v>25</v>
      </c>
      <c r="I14" s="146"/>
      <c r="J14" s="147">
        <f t="shared" si="0"/>
        <v>440</v>
      </c>
      <c r="K14" s="216"/>
      <c r="L14" s="216"/>
      <c r="M14" s="216"/>
      <c r="N14" s="216"/>
      <c r="O14" s="98"/>
    </row>
    <row r="15" spans="1:10" ht="28.5" customHeight="1">
      <c r="A15" s="22" t="s">
        <v>276</v>
      </c>
      <c r="B15" s="10"/>
      <c r="C15" s="220">
        <v>143</v>
      </c>
      <c r="D15" s="220">
        <v>284</v>
      </c>
      <c r="E15" s="220"/>
      <c r="F15" s="220"/>
      <c r="G15" s="220">
        <v>43</v>
      </c>
      <c r="H15" s="220">
        <v>79</v>
      </c>
      <c r="I15" s="220"/>
      <c r="J15" s="215">
        <f t="shared" si="0"/>
        <v>549</v>
      </c>
    </row>
    <row r="16" spans="1:10" ht="25.5">
      <c r="A16" s="26" t="s">
        <v>11</v>
      </c>
      <c r="B16" s="14" t="s">
        <v>17</v>
      </c>
      <c r="C16" s="146">
        <v>143</v>
      </c>
      <c r="D16" s="146">
        <v>284</v>
      </c>
      <c r="E16" s="146"/>
      <c r="F16" s="146"/>
      <c r="G16" s="146">
        <v>43</v>
      </c>
      <c r="H16" s="146">
        <v>79</v>
      </c>
      <c r="I16" s="146"/>
      <c r="J16" s="147">
        <v>549</v>
      </c>
    </row>
    <row r="17" spans="1:10" ht="16.5" thickBot="1">
      <c r="A17" s="181" t="s">
        <v>4</v>
      </c>
      <c r="B17" s="182"/>
      <c r="C17" s="191">
        <f>C15+C13+C10+C7+C4</f>
        <v>4404</v>
      </c>
      <c r="D17" s="191">
        <f>D15+D13+D10+D7+D4</f>
        <v>2262</v>
      </c>
      <c r="E17" s="191">
        <f>E10+E7</f>
        <v>1060</v>
      </c>
      <c r="F17" s="191">
        <f>F10</f>
        <v>152</v>
      </c>
      <c r="G17" s="191">
        <f>G15+G13+G10+G7+G4</f>
        <v>651</v>
      </c>
      <c r="H17" s="191">
        <f>H15+H13+H10+H7+H4</f>
        <v>713</v>
      </c>
      <c r="I17" s="191">
        <f>I10+I7+I4</f>
        <v>142</v>
      </c>
      <c r="J17" s="192">
        <f>SUM(C17:I17)</f>
        <v>9384</v>
      </c>
    </row>
  </sheetData>
  <sheetProtection/>
  <mergeCells count="4">
    <mergeCell ref="A1:J1"/>
    <mergeCell ref="C2:D2"/>
    <mergeCell ref="E2:F2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9"/>
  <sheetViews>
    <sheetView zoomScalePageLayoutView="0" workbookViewId="0" topLeftCell="A1">
      <selection activeCell="R24" sqref="R24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0" ht="33.75" customHeight="1">
      <c r="A1" s="367" t="s">
        <v>691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s="5" customFormat="1" ht="38.25" customHeight="1">
      <c r="A2" s="194" t="s">
        <v>439</v>
      </c>
      <c r="B2" s="8"/>
      <c r="C2" s="365" t="s">
        <v>0</v>
      </c>
      <c r="D2" s="365"/>
      <c r="E2" s="365" t="s">
        <v>2</v>
      </c>
      <c r="F2" s="365"/>
      <c r="G2" s="365" t="s">
        <v>1</v>
      </c>
      <c r="H2" s="365"/>
      <c r="I2" s="9" t="s">
        <v>3</v>
      </c>
      <c r="J2" s="20" t="s">
        <v>4</v>
      </c>
    </row>
    <row r="3" spans="1:10" s="5" customFormat="1" ht="12.75">
      <c r="A3" s="19"/>
      <c r="B3" s="8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/>
      <c r="J3" s="21"/>
    </row>
    <row r="4" spans="1:10" s="6" customFormat="1" ht="31.5">
      <c r="A4" s="22" t="s">
        <v>273</v>
      </c>
      <c r="B4" s="10"/>
      <c r="C4" s="11">
        <v>16</v>
      </c>
      <c r="D4" s="11"/>
      <c r="E4" s="11"/>
      <c r="F4" s="11"/>
      <c r="G4" s="11">
        <v>3</v>
      </c>
      <c r="H4" s="11"/>
      <c r="I4" s="11">
        <v>1</v>
      </c>
      <c r="J4" s="23">
        <v>20</v>
      </c>
    </row>
    <row r="5" spans="1:10" s="2" customFormat="1" ht="25.5" customHeight="1">
      <c r="A5" s="24" t="s">
        <v>9</v>
      </c>
      <c r="B5" s="16" t="s">
        <v>8</v>
      </c>
      <c r="C5" s="372"/>
      <c r="D5" s="373"/>
      <c r="E5" s="373"/>
      <c r="F5" s="373"/>
      <c r="G5" s="373"/>
      <c r="H5" s="373"/>
      <c r="I5" s="374"/>
      <c r="J5" s="25"/>
    </row>
    <row r="6" spans="1:10" ht="12.75">
      <c r="A6" s="26" t="s">
        <v>12</v>
      </c>
      <c r="B6" s="14">
        <v>62.65</v>
      </c>
      <c r="C6" s="168">
        <v>16</v>
      </c>
      <c r="D6" s="168"/>
      <c r="E6" s="168"/>
      <c r="F6" s="168"/>
      <c r="G6" s="168">
        <v>3</v>
      </c>
      <c r="H6" s="168"/>
      <c r="I6" s="168">
        <v>1</v>
      </c>
      <c r="J6" s="169">
        <v>20</v>
      </c>
    </row>
    <row r="7" spans="1:10" ht="16.5" thickBot="1">
      <c r="A7" s="181" t="s">
        <v>4</v>
      </c>
      <c r="B7" s="182"/>
      <c r="C7" s="191">
        <v>16</v>
      </c>
      <c r="D7" s="191"/>
      <c r="E7" s="191"/>
      <c r="F7" s="191"/>
      <c r="G7" s="191">
        <v>3</v>
      </c>
      <c r="H7" s="191"/>
      <c r="I7" s="191">
        <v>1</v>
      </c>
      <c r="J7" s="192">
        <v>20</v>
      </c>
    </row>
    <row r="9" spans="1:10" ht="32.25" customHeight="1">
      <c r="A9" s="370" t="s">
        <v>713</v>
      </c>
      <c r="B9" s="371"/>
      <c r="C9" s="371"/>
      <c r="D9" s="371"/>
      <c r="E9" s="371"/>
      <c r="F9" s="371"/>
      <c r="G9" s="371"/>
      <c r="H9" s="371"/>
      <c r="I9" s="371"/>
      <c r="J9" s="371"/>
    </row>
  </sheetData>
  <sheetProtection/>
  <mergeCells count="6">
    <mergeCell ref="A9:J9"/>
    <mergeCell ref="C5:I5"/>
    <mergeCell ref="A1:J1"/>
    <mergeCell ref="C2:D2"/>
    <mergeCell ref="E2:F2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K1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9" width="9.140625" style="1" customWidth="1"/>
    <col min="10" max="10" width="9.140625" style="3" customWidth="1"/>
    <col min="11" max="16384" width="9.140625" style="1" customWidth="1"/>
  </cols>
  <sheetData>
    <row r="1" spans="1:10" ht="33.75" customHeight="1">
      <c r="A1" s="367" t="s">
        <v>33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s="5" customFormat="1" ht="38.25" customHeight="1">
      <c r="A2" s="194" t="s">
        <v>439</v>
      </c>
      <c r="B2" s="8"/>
      <c r="C2" s="365" t="s">
        <v>0</v>
      </c>
      <c r="D2" s="365"/>
      <c r="E2" s="365" t="s">
        <v>2</v>
      </c>
      <c r="F2" s="365"/>
      <c r="G2" s="365" t="s">
        <v>1</v>
      </c>
      <c r="H2" s="365"/>
      <c r="I2" s="9" t="s">
        <v>3</v>
      </c>
      <c r="J2" s="187" t="s">
        <v>4</v>
      </c>
    </row>
    <row r="3" spans="1:10" s="5" customFormat="1" ht="25.5">
      <c r="A3" s="207" t="s">
        <v>9</v>
      </c>
      <c r="B3" s="208" t="s">
        <v>8</v>
      </c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/>
      <c r="J3" s="187"/>
    </row>
    <row r="4" spans="1:10" s="6" customFormat="1" ht="15.75">
      <c r="A4" s="22" t="s">
        <v>272</v>
      </c>
      <c r="B4" s="10"/>
      <c r="C4" s="179">
        <v>9</v>
      </c>
      <c r="D4" s="179">
        <v>169</v>
      </c>
      <c r="E4" s="179"/>
      <c r="F4" s="179"/>
      <c r="G4" s="179">
        <v>9</v>
      </c>
      <c r="H4" s="179">
        <v>67</v>
      </c>
      <c r="I4" s="179">
        <v>19</v>
      </c>
      <c r="J4" s="188">
        <f aca="true" t="shared" si="0" ref="J4:J14">SUM(C4:I4)</f>
        <v>273</v>
      </c>
    </row>
    <row r="5" spans="1:10" ht="12.75">
      <c r="A5" s="26" t="s">
        <v>10</v>
      </c>
      <c r="B5" s="14" t="s">
        <v>6</v>
      </c>
      <c r="C5" s="146"/>
      <c r="D5" s="146">
        <v>38</v>
      </c>
      <c r="E5" s="146"/>
      <c r="F5" s="146"/>
      <c r="G5" s="146"/>
      <c r="H5" s="146"/>
      <c r="I5" s="146"/>
      <c r="J5" s="277">
        <f t="shared" si="0"/>
        <v>38</v>
      </c>
    </row>
    <row r="6" spans="1:10" ht="25.5">
      <c r="A6" s="26" t="s">
        <v>11</v>
      </c>
      <c r="B6" s="14" t="s">
        <v>17</v>
      </c>
      <c r="C6" s="146">
        <v>9</v>
      </c>
      <c r="D6" s="146">
        <v>131</v>
      </c>
      <c r="E6" s="146"/>
      <c r="F6" s="146"/>
      <c r="G6" s="146">
        <v>9</v>
      </c>
      <c r="H6" s="146">
        <v>67</v>
      </c>
      <c r="I6" s="146">
        <v>19</v>
      </c>
      <c r="J6" s="277">
        <f t="shared" si="0"/>
        <v>235</v>
      </c>
    </row>
    <row r="7" spans="1:10" s="6" customFormat="1" ht="31.5">
      <c r="A7" s="22" t="s">
        <v>273</v>
      </c>
      <c r="B7" s="10"/>
      <c r="C7" s="220">
        <v>3</v>
      </c>
      <c r="D7" s="220">
        <v>329</v>
      </c>
      <c r="E7" s="220">
        <v>2</v>
      </c>
      <c r="F7" s="220"/>
      <c r="G7" s="220">
        <v>1</v>
      </c>
      <c r="H7" s="220">
        <v>59</v>
      </c>
      <c r="I7" s="220">
        <v>21</v>
      </c>
      <c r="J7" s="278">
        <f t="shared" si="0"/>
        <v>415</v>
      </c>
    </row>
    <row r="8" spans="1:10" ht="12.75">
      <c r="A8" s="26" t="s">
        <v>5</v>
      </c>
      <c r="B8" s="12" t="s">
        <v>7</v>
      </c>
      <c r="C8" s="146"/>
      <c r="D8" s="146">
        <v>78</v>
      </c>
      <c r="E8" s="146"/>
      <c r="F8" s="146"/>
      <c r="G8" s="146"/>
      <c r="H8" s="146">
        <v>34</v>
      </c>
      <c r="I8" s="146">
        <v>5</v>
      </c>
      <c r="J8" s="277">
        <f t="shared" si="0"/>
        <v>117</v>
      </c>
    </row>
    <row r="9" spans="1:10" ht="12.75">
      <c r="A9" s="26" t="s">
        <v>12</v>
      </c>
      <c r="B9" s="14">
        <v>62.65</v>
      </c>
      <c r="C9" s="146">
        <v>3</v>
      </c>
      <c r="D9" s="146">
        <v>251</v>
      </c>
      <c r="E9" s="146">
        <v>2</v>
      </c>
      <c r="F9" s="146"/>
      <c r="G9" s="146">
        <v>1</v>
      </c>
      <c r="H9" s="146">
        <v>25</v>
      </c>
      <c r="I9" s="146">
        <v>16</v>
      </c>
      <c r="J9" s="277">
        <f t="shared" si="0"/>
        <v>298</v>
      </c>
    </row>
    <row r="10" spans="1:10" ht="15.75">
      <c r="A10" s="22" t="s">
        <v>274</v>
      </c>
      <c r="B10" s="10"/>
      <c r="C10" s="220">
        <v>30</v>
      </c>
      <c r="D10" s="220">
        <v>557</v>
      </c>
      <c r="E10" s="220">
        <v>15</v>
      </c>
      <c r="F10" s="220">
        <v>102</v>
      </c>
      <c r="G10" s="220">
        <v>8</v>
      </c>
      <c r="H10" s="220">
        <v>220</v>
      </c>
      <c r="I10" s="220">
        <v>29</v>
      </c>
      <c r="J10" s="278">
        <f t="shared" si="0"/>
        <v>961</v>
      </c>
    </row>
    <row r="11" spans="1:10" ht="25.5">
      <c r="A11" s="26" t="s">
        <v>11</v>
      </c>
      <c r="B11" s="14" t="s">
        <v>17</v>
      </c>
      <c r="C11" s="146">
        <v>2</v>
      </c>
      <c r="D11" s="146">
        <v>51</v>
      </c>
      <c r="E11" s="146"/>
      <c r="F11" s="146"/>
      <c r="G11" s="146"/>
      <c r="H11" s="146"/>
      <c r="I11" s="146"/>
      <c r="J11" s="277">
        <f t="shared" si="0"/>
        <v>53</v>
      </c>
    </row>
    <row r="12" spans="1:10" ht="25.5">
      <c r="A12" s="26" t="s">
        <v>14</v>
      </c>
      <c r="B12" s="14">
        <v>74.75</v>
      </c>
      <c r="C12" s="146">
        <v>28</v>
      </c>
      <c r="D12" s="146">
        <v>506</v>
      </c>
      <c r="E12" s="146">
        <v>15</v>
      </c>
      <c r="F12" s="146">
        <v>102</v>
      </c>
      <c r="G12" s="146">
        <v>8</v>
      </c>
      <c r="H12" s="146">
        <v>220</v>
      </c>
      <c r="I12" s="146">
        <v>29</v>
      </c>
      <c r="J12" s="277">
        <f t="shared" si="0"/>
        <v>908</v>
      </c>
    </row>
    <row r="13" spans="1:10" ht="31.5">
      <c r="A13" s="22" t="s">
        <v>275</v>
      </c>
      <c r="B13" s="10"/>
      <c r="C13" s="220">
        <v>2</v>
      </c>
      <c r="D13" s="220">
        <v>22</v>
      </c>
      <c r="E13" s="220"/>
      <c r="F13" s="220"/>
      <c r="G13" s="220">
        <v>1</v>
      </c>
      <c r="H13" s="220">
        <v>19</v>
      </c>
      <c r="I13" s="220"/>
      <c r="J13" s="278">
        <f t="shared" si="0"/>
        <v>44</v>
      </c>
    </row>
    <row r="14" spans="1:10" ht="17.25" customHeight="1">
      <c r="A14" s="26" t="s">
        <v>5</v>
      </c>
      <c r="B14" s="12" t="s">
        <v>7</v>
      </c>
      <c r="C14" s="146">
        <v>2</v>
      </c>
      <c r="D14" s="146">
        <v>22</v>
      </c>
      <c r="E14" s="146"/>
      <c r="F14" s="146"/>
      <c r="G14" s="146">
        <v>1</v>
      </c>
      <c r="H14" s="146">
        <v>19</v>
      </c>
      <c r="I14" s="146"/>
      <c r="J14" s="277">
        <f t="shared" si="0"/>
        <v>44</v>
      </c>
    </row>
    <row r="15" spans="1:10" ht="33" customHeight="1">
      <c r="A15" s="22" t="s">
        <v>276</v>
      </c>
      <c r="B15" s="10"/>
      <c r="C15" s="220"/>
      <c r="D15" s="220">
        <v>200</v>
      </c>
      <c r="E15" s="220"/>
      <c r="F15" s="220"/>
      <c r="G15" s="220"/>
      <c r="H15" s="220">
        <v>48</v>
      </c>
      <c r="I15" s="220"/>
      <c r="J15" s="278">
        <f>SUM(C15:I15)</f>
        <v>248</v>
      </c>
    </row>
    <row r="16" spans="1:10" ht="25.5">
      <c r="A16" s="26" t="s">
        <v>11</v>
      </c>
      <c r="B16" s="14" t="s">
        <v>17</v>
      </c>
      <c r="C16" s="146"/>
      <c r="D16" s="146">
        <v>200</v>
      </c>
      <c r="E16" s="146"/>
      <c r="F16" s="146"/>
      <c r="G16" s="146"/>
      <c r="H16" s="146">
        <v>48</v>
      </c>
      <c r="I16" s="146"/>
      <c r="J16" s="277">
        <f>SUM(D16:I16)</f>
        <v>248</v>
      </c>
    </row>
    <row r="17" spans="1:11" ht="16.5" thickBot="1">
      <c r="A17" s="181" t="s">
        <v>4</v>
      </c>
      <c r="B17" s="182"/>
      <c r="C17" s="190">
        <f>C4+C7+C10+C13+C15</f>
        <v>44</v>
      </c>
      <c r="D17" s="190">
        <f>D15+D13+D10+D7+D4</f>
        <v>1277</v>
      </c>
      <c r="E17" s="190">
        <f>E10+E7</f>
        <v>17</v>
      </c>
      <c r="F17" s="190">
        <f>F10</f>
        <v>102</v>
      </c>
      <c r="G17" s="190">
        <f>G7+G4+G10+G13</f>
        <v>19</v>
      </c>
      <c r="H17" s="190">
        <f>H15+H13+H10+H7+H4</f>
        <v>413</v>
      </c>
      <c r="I17" s="190">
        <f>I10+I7+I4</f>
        <v>69</v>
      </c>
      <c r="J17" s="189">
        <f>SUM(C17:I17)</f>
        <v>1941</v>
      </c>
      <c r="K17" s="186"/>
    </row>
  </sheetData>
  <sheetProtection/>
  <mergeCells count="4">
    <mergeCell ref="A1:J1"/>
    <mergeCell ref="C2:D2"/>
    <mergeCell ref="E2:F2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L1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0" ht="25.5" customHeight="1">
      <c r="A1" s="360" t="s">
        <v>34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s="5" customFormat="1" ht="38.25" customHeight="1">
      <c r="A2" s="194" t="s">
        <v>439</v>
      </c>
      <c r="B2" s="8"/>
      <c r="C2" s="365" t="s">
        <v>0</v>
      </c>
      <c r="D2" s="365"/>
      <c r="E2" s="365" t="s">
        <v>2</v>
      </c>
      <c r="F2" s="365"/>
      <c r="G2" s="365" t="s">
        <v>1</v>
      </c>
      <c r="H2" s="365"/>
      <c r="I2" s="9" t="s">
        <v>3</v>
      </c>
      <c r="J2" s="20" t="s">
        <v>4</v>
      </c>
    </row>
    <row r="3" spans="1:10" s="5" customFormat="1" ht="12.75">
      <c r="A3" s="19"/>
      <c r="B3" s="8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/>
      <c r="J3" s="21"/>
    </row>
    <row r="4" spans="1:10" s="2" customFormat="1" ht="25.5">
      <c r="A4" s="24" t="s">
        <v>9</v>
      </c>
      <c r="B4" s="16" t="s">
        <v>8</v>
      </c>
      <c r="C4" s="372"/>
      <c r="D4" s="373"/>
      <c r="E4" s="373"/>
      <c r="F4" s="373"/>
      <c r="G4" s="373"/>
      <c r="H4" s="373"/>
      <c r="I4" s="374"/>
      <c r="J4" s="27"/>
    </row>
    <row r="5" spans="1:10" ht="12.75">
      <c r="A5" s="26" t="s">
        <v>5</v>
      </c>
      <c r="B5" s="12" t="s">
        <v>7</v>
      </c>
      <c r="C5" s="168">
        <v>88</v>
      </c>
      <c r="D5" s="168">
        <v>66</v>
      </c>
      <c r="E5" s="168"/>
      <c r="F5" s="168"/>
      <c r="G5" s="168">
        <v>1</v>
      </c>
      <c r="H5" s="168">
        <v>16</v>
      </c>
      <c r="I5" s="168"/>
      <c r="J5" s="169">
        <f>SUM(C5:I5)</f>
        <v>171</v>
      </c>
    </row>
    <row r="6" spans="1:12" ht="12.75">
      <c r="A6" s="26" t="s">
        <v>10</v>
      </c>
      <c r="B6" s="14" t="s">
        <v>6</v>
      </c>
      <c r="C6" s="140">
        <v>12</v>
      </c>
      <c r="D6" s="140">
        <v>13</v>
      </c>
      <c r="E6" s="140"/>
      <c r="F6" s="140"/>
      <c r="G6" s="140"/>
      <c r="H6" s="140"/>
      <c r="I6" s="140"/>
      <c r="J6" s="141">
        <f>SUM(C6:I6)</f>
        <v>25</v>
      </c>
      <c r="L6" s="205"/>
    </row>
    <row r="7" spans="1:12" ht="25.5">
      <c r="A7" s="26" t="s">
        <v>11</v>
      </c>
      <c r="B7" s="14" t="s">
        <v>17</v>
      </c>
      <c r="C7" s="140">
        <v>121</v>
      </c>
      <c r="D7" s="140">
        <v>110</v>
      </c>
      <c r="E7" s="140"/>
      <c r="F7" s="140"/>
      <c r="G7" s="140">
        <v>23</v>
      </c>
      <c r="H7" s="140">
        <v>29</v>
      </c>
      <c r="I7" s="140">
        <v>4</v>
      </c>
      <c r="J7" s="141">
        <f>SUM(C7:I7)</f>
        <v>287</v>
      </c>
      <c r="L7" s="205"/>
    </row>
    <row r="8" spans="1:10" ht="12.75">
      <c r="A8" s="26" t="s">
        <v>12</v>
      </c>
      <c r="B8" s="14">
        <v>62.65</v>
      </c>
      <c r="C8" s="168">
        <v>109</v>
      </c>
      <c r="D8" s="168">
        <v>106</v>
      </c>
      <c r="E8" s="168">
        <v>62</v>
      </c>
      <c r="F8" s="168"/>
      <c r="G8" s="168">
        <v>1</v>
      </c>
      <c r="H8" s="168">
        <v>12</v>
      </c>
      <c r="I8" s="168">
        <v>5</v>
      </c>
      <c r="J8" s="169">
        <f>SUM(C8:I8)</f>
        <v>295</v>
      </c>
    </row>
    <row r="9" spans="1:10" ht="25.5">
      <c r="A9" s="26" t="s">
        <v>14</v>
      </c>
      <c r="B9" s="14">
        <v>74.75</v>
      </c>
      <c r="C9" s="140">
        <v>226</v>
      </c>
      <c r="D9" s="140">
        <v>101</v>
      </c>
      <c r="E9" s="140">
        <v>46</v>
      </c>
      <c r="F9" s="140">
        <v>22</v>
      </c>
      <c r="G9" s="140">
        <v>7</v>
      </c>
      <c r="H9" s="140">
        <v>24</v>
      </c>
      <c r="I9" s="140">
        <v>9</v>
      </c>
      <c r="J9" s="141">
        <f>SUM(C9:I9)</f>
        <v>435</v>
      </c>
    </row>
    <row r="10" spans="1:10" ht="16.5" thickBot="1">
      <c r="A10" s="181" t="s">
        <v>4</v>
      </c>
      <c r="B10" s="182"/>
      <c r="C10" s="191">
        <f aca="true" t="shared" si="0" ref="C10:J10">SUM(C5:C9)</f>
        <v>556</v>
      </c>
      <c r="D10" s="191">
        <f t="shared" si="0"/>
        <v>396</v>
      </c>
      <c r="E10" s="191">
        <f t="shared" si="0"/>
        <v>108</v>
      </c>
      <c r="F10" s="191">
        <f t="shared" si="0"/>
        <v>22</v>
      </c>
      <c r="G10" s="191">
        <f t="shared" si="0"/>
        <v>32</v>
      </c>
      <c r="H10" s="191">
        <f t="shared" si="0"/>
        <v>81</v>
      </c>
      <c r="I10" s="191">
        <f t="shared" si="0"/>
        <v>18</v>
      </c>
      <c r="J10" s="192">
        <f t="shared" si="0"/>
        <v>1213</v>
      </c>
    </row>
  </sheetData>
  <sheetProtection/>
  <mergeCells count="5">
    <mergeCell ref="C4:I4"/>
    <mergeCell ref="A1:J1"/>
    <mergeCell ref="C2:D2"/>
    <mergeCell ref="E2:F2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M1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6384" width="9.140625" style="1" customWidth="1"/>
  </cols>
  <sheetData>
    <row r="1" spans="1:10" ht="25.5" customHeight="1">
      <c r="A1" s="360" t="s">
        <v>35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s="5" customFormat="1" ht="38.25" customHeight="1">
      <c r="A2" s="194" t="s">
        <v>439</v>
      </c>
      <c r="B2" s="8"/>
      <c r="C2" s="365" t="s">
        <v>0</v>
      </c>
      <c r="D2" s="365"/>
      <c r="E2" s="365" t="s">
        <v>2</v>
      </c>
      <c r="F2" s="365"/>
      <c r="G2" s="365" t="s">
        <v>1</v>
      </c>
      <c r="H2" s="365"/>
      <c r="I2" s="9" t="s">
        <v>3</v>
      </c>
      <c r="J2" s="20" t="s">
        <v>4</v>
      </c>
    </row>
    <row r="3" spans="1:10" s="5" customFormat="1" ht="12.75">
      <c r="A3" s="19"/>
      <c r="B3" s="8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/>
      <c r="J3" s="21"/>
    </row>
    <row r="4" spans="1:10" s="2" customFormat="1" ht="25.5">
      <c r="A4" s="24" t="s">
        <v>9</v>
      </c>
      <c r="B4" s="16" t="s">
        <v>8</v>
      </c>
      <c r="C4" s="372"/>
      <c r="D4" s="373"/>
      <c r="E4" s="373"/>
      <c r="F4" s="373"/>
      <c r="G4" s="373"/>
      <c r="H4" s="373"/>
      <c r="I4" s="374"/>
      <c r="J4" s="27"/>
    </row>
    <row r="5" spans="1:13" ht="15.75">
      <c r="A5" s="26" t="s">
        <v>5</v>
      </c>
      <c r="B5" s="12" t="s">
        <v>7</v>
      </c>
      <c r="C5" s="222">
        <v>84</v>
      </c>
      <c r="D5" s="222">
        <v>44</v>
      </c>
      <c r="E5" s="222"/>
      <c r="F5" s="222"/>
      <c r="G5" s="222">
        <v>27</v>
      </c>
      <c r="H5" s="222">
        <v>17</v>
      </c>
      <c r="I5" s="222"/>
      <c r="J5" s="226">
        <f>SUM(C5:I5)</f>
        <v>172</v>
      </c>
      <c r="L5" s="98"/>
      <c r="M5" s="98"/>
    </row>
    <row r="6" spans="1:13" ht="15.75">
      <c r="A6" s="26" t="s">
        <v>10</v>
      </c>
      <c r="B6" s="14" t="s">
        <v>6</v>
      </c>
      <c r="C6" s="222">
        <v>11</v>
      </c>
      <c r="D6" s="222"/>
      <c r="E6" s="222"/>
      <c r="F6" s="222"/>
      <c r="G6" s="222"/>
      <c r="H6" s="222"/>
      <c r="I6" s="222"/>
      <c r="J6" s="226">
        <f>SUM(C6:I6)</f>
        <v>11</v>
      </c>
      <c r="L6" s="211"/>
      <c r="M6" s="98"/>
    </row>
    <row r="7" spans="1:13" ht="26.25">
      <c r="A7" s="26" t="s">
        <v>11</v>
      </c>
      <c r="B7" s="14" t="s">
        <v>17</v>
      </c>
      <c r="C7" s="222">
        <v>210</v>
      </c>
      <c r="D7" s="222">
        <v>133</v>
      </c>
      <c r="E7" s="222"/>
      <c r="F7" s="222"/>
      <c r="G7" s="222">
        <v>45</v>
      </c>
      <c r="H7" s="222">
        <v>33</v>
      </c>
      <c r="I7" s="222">
        <v>1</v>
      </c>
      <c r="J7" s="226">
        <f>SUM(C7:I7)</f>
        <v>422</v>
      </c>
      <c r="L7" s="211"/>
      <c r="M7" s="98"/>
    </row>
    <row r="8" spans="1:13" ht="15.75">
      <c r="A8" s="26" t="s">
        <v>12</v>
      </c>
      <c r="B8" s="14">
        <v>62.65</v>
      </c>
      <c r="C8" s="222">
        <v>206</v>
      </c>
      <c r="D8" s="222">
        <v>115</v>
      </c>
      <c r="E8" s="222">
        <v>102</v>
      </c>
      <c r="F8" s="222"/>
      <c r="G8" s="222">
        <v>20</v>
      </c>
      <c r="H8" s="222">
        <v>20</v>
      </c>
      <c r="I8" s="222">
        <v>7</v>
      </c>
      <c r="J8" s="226">
        <f>SUM(C8:I8)</f>
        <v>470</v>
      </c>
      <c r="L8" s="98"/>
      <c r="M8" s="98"/>
    </row>
    <row r="9" spans="1:13" ht="26.25">
      <c r="A9" s="26" t="s">
        <v>14</v>
      </c>
      <c r="B9" s="14">
        <v>74.75</v>
      </c>
      <c r="C9" s="222">
        <v>370</v>
      </c>
      <c r="D9" s="222">
        <v>205</v>
      </c>
      <c r="E9" s="222">
        <v>330</v>
      </c>
      <c r="F9" s="222">
        <v>57</v>
      </c>
      <c r="G9" s="222">
        <v>17</v>
      </c>
      <c r="H9" s="222">
        <v>101</v>
      </c>
      <c r="I9" s="222">
        <v>6</v>
      </c>
      <c r="J9" s="226">
        <f>SUM(C9:I9)</f>
        <v>1086</v>
      </c>
      <c r="L9" s="98"/>
      <c r="M9" s="98"/>
    </row>
    <row r="10" spans="1:10" ht="15.75">
      <c r="A10" s="223" t="s">
        <v>4</v>
      </c>
      <c r="B10" s="224"/>
      <c r="C10" s="225">
        <f aca="true" t="shared" si="0" ref="C10:J10">SUM(C5:C9)</f>
        <v>881</v>
      </c>
      <c r="D10" s="225">
        <f t="shared" si="0"/>
        <v>497</v>
      </c>
      <c r="E10" s="225">
        <f t="shared" si="0"/>
        <v>432</v>
      </c>
      <c r="F10" s="225">
        <f t="shared" si="0"/>
        <v>57</v>
      </c>
      <c r="G10" s="225">
        <f t="shared" si="0"/>
        <v>109</v>
      </c>
      <c r="H10" s="225">
        <f t="shared" si="0"/>
        <v>171</v>
      </c>
      <c r="I10" s="225">
        <f t="shared" si="0"/>
        <v>14</v>
      </c>
      <c r="J10" s="226">
        <f t="shared" si="0"/>
        <v>2161</v>
      </c>
    </row>
    <row r="11" spans="1:10" ht="27" customHeight="1" thickBot="1">
      <c r="A11" s="375" t="s">
        <v>36</v>
      </c>
      <c r="B11" s="376"/>
      <c r="C11" s="376"/>
      <c r="D11" s="376"/>
      <c r="E11" s="376"/>
      <c r="F11" s="376"/>
      <c r="G11" s="376"/>
      <c r="H11" s="376"/>
      <c r="I11" s="376"/>
      <c r="J11" s="227">
        <v>0.6939</v>
      </c>
    </row>
  </sheetData>
  <sheetProtection/>
  <mergeCells count="6">
    <mergeCell ref="C4:I4"/>
    <mergeCell ref="A11:I11"/>
    <mergeCell ref="A1:J1"/>
    <mergeCell ref="C2:D2"/>
    <mergeCell ref="E2:F2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KRČÁL</dc:creator>
  <cp:keywords/>
  <dc:description/>
  <cp:lastModifiedBy>Žumárová Monika</cp:lastModifiedBy>
  <cp:lastPrinted>2012-05-18T11:24:22Z</cp:lastPrinted>
  <dcterms:created xsi:type="dcterms:W3CDTF">2011-11-30T14:43:55Z</dcterms:created>
  <dcterms:modified xsi:type="dcterms:W3CDTF">2012-05-23T13:54:28Z</dcterms:modified>
  <cp:category/>
  <cp:version/>
  <cp:contentType/>
  <cp:contentStatus/>
</cp:coreProperties>
</file>